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4"/>
  </bookViews>
  <sheets>
    <sheet name="Enunciado" sheetId="5" r:id="rId1"/>
    <sheet name="Datos corrientes" sheetId="1" r:id="rId2"/>
    <sheet name="Datos constantes" sheetId="3" r:id="rId3"/>
    <sheet name="Cálculo " sheetId="4" r:id="rId4"/>
    <sheet name="Resultado final" sheetId="2" r:id="rId5"/>
  </sheets>
  <calcPr calcId="125725"/>
</workbook>
</file>

<file path=xl/calcChain.xml><?xml version="1.0" encoding="utf-8"?>
<calcChain xmlns="http://schemas.openxmlformats.org/spreadsheetml/2006/main">
  <c r="E11" i="4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10"/>
  <c r="G10" i="2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G24"/>
  <c r="I24" s="1"/>
  <c r="G25"/>
  <c r="I25" s="1"/>
  <c r="G26"/>
  <c r="I26" s="1"/>
  <c r="G27"/>
  <c r="I27" s="1"/>
  <c r="G28"/>
  <c r="I28" s="1"/>
  <c r="G29"/>
  <c r="I29" s="1"/>
  <c r="G30"/>
  <c r="I30" s="1"/>
  <c r="G31"/>
  <c r="I31" s="1"/>
  <c r="G32"/>
  <c r="I32" s="1"/>
  <c r="G33"/>
  <c r="I33" s="1"/>
  <c r="G34"/>
  <c r="I34" s="1"/>
  <c r="G36"/>
  <c r="I36" s="1"/>
  <c r="G38"/>
  <c r="I38" s="1"/>
  <c r="G40"/>
  <c r="G41"/>
  <c r="G42"/>
  <c r="G44"/>
  <c r="G9"/>
  <c r="I9" s="1"/>
  <c r="F44"/>
  <c r="E44"/>
  <c r="F42"/>
  <c r="E42"/>
  <c r="F41"/>
  <c r="E41"/>
  <c r="F40"/>
  <c r="E40"/>
  <c r="F38"/>
  <c r="E38"/>
  <c r="F36"/>
  <c r="E36"/>
  <c r="L36" s="1"/>
  <c r="F34"/>
  <c r="E34"/>
  <c r="F33"/>
  <c r="E33"/>
  <c r="L33" s="1"/>
  <c r="F32"/>
  <c r="E32"/>
  <c r="F31"/>
  <c r="E31"/>
  <c r="L31" s="1"/>
  <c r="F30"/>
  <c r="E30"/>
  <c r="F29"/>
  <c r="E29"/>
  <c r="L29" s="1"/>
  <c r="F28"/>
  <c r="E28"/>
  <c r="F27"/>
  <c r="E27"/>
  <c r="L27" s="1"/>
  <c r="F26"/>
  <c r="E26"/>
  <c r="F25"/>
  <c r="E25"/>
  <c r="L25" s="1"/>
  <c r="F24"/>
  <c r="E24"/>
  <c r="L24" s="1"/>
  <c r="F22"/>
  <c r="E22"/>
  <c r="L22" s="1"/>
  <c r="M22" s="1"/>
  <c r="F21"/>
  <c r="E21"/>
  <c r="L21" s="1"/>
  <c r="M21" s="1"/>
  <c r="F20"/>
  <c r="E20"/>
  <c r="L20" s="1"/>
  <c r="M20" s="1"/>
  <c r="F19"/>
  <c r="E19"/>
  <c r="L19" s="1"/>
  <c r="M19" s="1"/>
  <c r="F18"/>
  <c r="E18"/>
  <c r="L18" s="1"/>
  <c r="M18" s="1"/>
  <c r="F17"/>
  <c r="E17"/>
  <c r="L17" s="1"/>
  <c r="M17" s="1"/>
  <c r="F16"/>
  <c r="E16"/>
  <c r="L16" s="1"/>
  <c r="M16" s="1"/>
  <c r="F15"/>
  <c r="E15"/>
  <c r="L15" s="1"/>
  <c r="M15" s="1"/>
  <c r="F14"/>
  <c r="E14"/>
  <c r="L14" s="1"/>
  <c r="M14" s="1"/>
  <c r="F13"/>
  <c r="E13"/>
  <c r="L13" s="1"/>
  <c r="M13" s="1"/>
  <c r="F12"/>
  <c r="E12"/>
  <c r="L12" s="1"/>
  <c r="M12" s="1"/>
  <c r="F11"/>
  <c r="E11"/>
  <c r="L11" s="1"/>
  <c r="M11" s="1"/>
  <c r="F10"/>
  <c r="E10"/>
  <c r="L10" s="1"/>
  <c r="M10" s="1"/>
  <c r="F9"/>
  <c r="E9"/>
  <c r="L9" s="1"/>
  <c r="M9" s="1"/>
  <c r="M24" l="1"/>
  <c r="M25"/>
  <c r="L26"/>
  <c r="M26" s="1"/>
  <c r="M27"/>
  <c r="L28"/>
  <c r="M28" s="1"/>
  <c r="M29"/>
  <c r="L30"/>
  <c r="M30" s="1"/>
  <c r="M31"/>
  <c r="L32"/>
  <c r="M32" s="1"/>
  <c r="M33"/>
  <c r="L34"/>
  <c r="M34" s="1"/>
  <c r="M36"/>
  <c r="L38"/>
  <c r="M38" s="1"/>
  <c r="J38"/>
  <c r="J36"/>
  <c r="J34"/>
  <c r="J32"/>
  <c r="J30"/>
  <c r="J28"/>
  <c r="J26"/>
  <c r="J24"/>
  <c r="J22"/>
  <c r="K22" s="1"/>
  <c r="J21"/>
  <c r="J19"/>
  <c r="J17"/>
  <c r="J15"/>
  <c r="K15" s="1"/>
  <c r="J13"/>
  <c r="J11"/>
  <c r="K11" s="1"/>
  <c r="J9"/>
  <c r="J33"/>
  <c r="K33" s="1"/>
  <c r="J31"/>
  <c r="J29"/>
  <c r="K29" s="1"/>
  <c r="J27"/>
  <c r="J25"/>
  <c r="K25" s="1"/>
  <c r="J20"/>
  <c r="J18"/>
  <c r="K18" s="1"/>
  <c r="J16"/>
  <c r="J14"/>
  <c r="K14" s="1"/>
  <c r="J12"/>
  <c r="J10"/>
  <c r="K10" s="1"/>
  <c r="K19" l="1"/>
  <c r="K26"/>
  <c r="K30"/>
  <c r="K12"/>
  <c r="K16"/>
  <c r="K20"/>
  <c r="K27"/>
  <c r="K31"/>
  <c r="K9"/>
  <c r="K13"/>
  <c r="K17"/>
  <c r="K21"/>
  <c r="K24"/>
  <c r="K28"/>
  <c r="K32"/>
  <c r="K36"/>
  <c r="K34"/>
  <c r="K38"/>
</calcChain>
</file>

<file path=xl/sharedStrings.xml><?xml version="1.0" encoding="utf-8"?>
<sst xmlns="http://schemas.openxmlformats.org/spreadsheetml/2006/main" count="189" uniqueCount="60">
  <si>
    <t>Contabilidad Nacional de España</t>
  </si>
  <si>
    <t>Producto interior bruto a precios de mercado y sus componentes</t>
  </si>
  <si>
    <t>Precios corrientes</t>
  </si>
  <si>
    <t>Tabla 1.  Demanda, Oferta, Rentas</t>
  </si>
  <si>
    <t>Unidad: millones de euros</t>
  </si>
  <si>
    <t>2000 (P)</t>
  </si>
  <si>
    <t>2001 (P)</t>
  </si>
  <si>
    <t>2002 (P)</t>
  </si>
  <si>
    <t>2003 (P)</t>
  </si>
  <si>
    <t>2004 (P)</t>
  </si>
  <si>
    <t>2005 (P)</t>
  </si>
  <si>
    <t>2006 (P)</t>
  </si>
  <si>
    <t>2007 (P)</t>
  </si>
  <si>
    <t>2008 (P)</t>
  </si>
  <si>
    <t>2009 (P)</t>
  </si>
  <si>
    <t>2010 (P)</t>
  </si>
  <si>
    <t>Demanda</t>
  </si>
  <si>
    <t>Gasto en consumo final</t>
  </si>
  <si>
    <t xml:space="preserve"> - Gasto en consumo final de los hogares</t>
  </si>
  <si>
    <t xml:space="preserve"> - Gasto en consumo final de las ISFLSH</t>
  </si>
  <si>
    <t xml:space="preserve"> - Gasto en consumo final de las AAPP</t>
  </si>
  <si>
    <t xml:space="preserve">Formación bruta de capital </t>
  </si>
  <si>
    <t xml:space="preserve"> - Formación bruta de capital fijo</t>
  </si>
  <si>
    <t xml:space="preserve"> - Variación de existencias y adquisiciones menos cesiones de objetos valiosos</t>
  </si>
  <si>
    <t>Exportaciones de bienes y servicios</t>
  </si>
  <si>
    <t xml:space="preserve"> - Exportaciones de bienes</t>
  </si>
  <si>
    <t xml:space="preserve"> - Exportaciones de servicios</t>
  </si>
  <si>
    <t>Importaciones de bienes y servicios</t>
  </si>
  <si>
    <t xml:space="preserve"> - Importaciones de bienes</t>
  </si>
  <si>
    <t xml:space="preserve"> - Importaciones de servicios</t>
  </si>
  <si>
    <t>PRODUCTO INTERIOR BRUTO A PRECIOS DE MERCADO</t>
  </si>
  <si>
    <t>Oferta</t>
  </si>
  <si>
    <t xml:space="preserve">Agricultura, ganadería, silvicultura y pesca </t>
  </si>
  <si>
    <t xml:space="preserve">Industrias extractivas; industria manufacturera; suministro de energía eléctrica, gas, vapor y aire acondicionado; suministro de agua, actividades de saneamiento, gestión de residuos y descontaminación </t>
  </si>
  <si>
    <t xml:space="preserve">   -  De las cuales: Industria manufacturera</t>
  </si>
  <si>
    <t>Construcción</t>
  </si>
  <si>
    <t>Comercio al por mayor y al por menor; reparación de vehículos de motor y motocicletas; transporte y almacenamiento; hostelería</t>
  </si>
  <si>
    <t>Información y comunicaciones</t>
  </si>
  <si>
    <t>Actividades financieras y de seguros</t>
  </si>
  <si>
    <t>Actividades inmobiliarias</t>
  </si>
  <si>
    <t>Actividades profesionales, científicas y técnicas; actividades administrativas y servicios auxiliares</t>
  </si>
  <si>
    <t>Administración pública y defensa; seguridad social obligatoria; educación; actividades sanitarias y de servicios sociales</t>
  </si>
  <si>
    <t>Actividades artísticas, recreativas y de entretenimiento; reparación de artículos de uso doméstico y otros servicios</t>
  </si>
  <si>
    <t>Impuestos netos sobre los productos</t>
  </si>
  <si>
    <t>Rentas</t>
  </si>
  <si>
    <t>Remuneración de los asalariados</t>
  </si>
  <si>
    <t>Excedente de explotación bruto / Renta mixta bruta</t>
  </si>
  <si>
    <t>Impuestos netos sobre la producción y las importaciones</t>
  </si>
  <si>
    <t>Variaciones de volumen</t>
  </si>
  <si>
    <t>Tabla 4.  Índices de volumen encadenados, referencia año 2008 = 100</t>
  </si>
  <si>
    <t>-</t>
  </si>
  <si>
    <t>Tasas de crecimiento</t>
  </si>
  <si>
    <t xml:space="preserve">Nominal </t>
  </si>
  <si>
    <t>Real</t>
  </si>
  <si>
    <t>Precios</t>
  </si>
  <si>
    <t>Contribución crecimiento</t>
  </si>
  <si>
    <t>producción</t>
  </si>
  <si>
    <t>precios</t>
  </si>
  <si>
    <t>%</t>
  </si>
  <si>
    <t>1) A través de los datos correspondientes a la Contabilidad Nacional de España obtenga las participaciones de los distintos componentes del PIB, sus tasas de crecimiento a lo largo del periodo en términos corrientes y constantes y la contribución de cada sector al crecimiento económico del PIB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</si>
</sst>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Univers"/>
      <family val="2"/>
    </font>
    <font>
      <sz val="11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b/>
      <sz val="9"/>
      <name val="Univers"/>
    </font>
    <font>
      <sz val="9"/>
      <color indexed="62"/>
      <name val="Univers"/>
      <family val="2"/>
    </font>
    <font>
      <b/>
      <sz val="11"/>
      <color indexed="18"/>
      <name val="Univers"/>
      <family val="2"/>
    </font>
    <font>
      <sz val="9"/>
      <color indexed="23"/>
      <name val="Univers"/>
      <family val="2"/>
    </font>
    <font>
      <sz val="10"/>
      <color indexed="23"/>
      <name val="Univers"/>
      <family val="2"/>
    </font>
    <font>
      <b/>
      <sz val="16"/>
      <color indexed="16"/>
      <name val="Univers"/>
      <family val="2"/>
    </font>
    <font>
      <b/>
      <sz val="9"/>
      <name val="Univers"/>
      <family val="2"/>
    </font>
    <font>
      <sz val="11"/>
      <color indexed="23"/>
      <name val="Univers"/>
      <family val="2"/>
    </font>
    <font>
      <sz val="12"/>
      <color indexed="23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/>
      <bottom style="thin">
        <color indexed="51"/>
      </bottom>
      <diagonal/>
    </border>
    <border>
      <left/>
      <right/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Border="1"/>
    <xf numFmtId="0" fontId="3" fillId="0" borderId="0" xfId="1" quotePrefix="1" applyFont="1" applyBorder="1"/>
    <xf numFmtId="0" fontId="4" fillId="0" borderId="0" xfId="1" applyFont="1" applyBorder="1"/>
    <xf numFmtId="0" fontId="6" fillId="0" borderId="0" xfId="1" applyFont="1"/>
    <xf numFmtId="0" fontId="8" fillId="0" borderId="0" xfId="1" applyFont="1" applyFill="1" applyBorder="1"/>
    <xf numFmtId="0" fontId="3" fillId="0" borderId="0" xfId="1" applyFont="1" applyFill="1" applyBorder="1"/>
    <xf numFmtId="0" fontId="8" fillId="0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9" fillId="0" borderId="0" xfId="1" applyNumberFormat="1" applyFont="1" applyBorder="1" applyAlignment="1">
      <alignment horizontal="right" vertical="center"/>
    </xf>
    <xf numFmtId="0" fontId="7" fillId="3" borderId="0" xfId="1" applyFont="1" applyFill="1" applyBorder="1"/>
    <xf numFmtId="0" fontId="9" fillId="0" borderId="0" xfId="1" applyFont="1" applyBorder="1" applyAlignment="1">
      <alignment vertical="center"/>
    </xf>
    <xf numFmtId="0" fontId="8" fillId="0" borderId="2" xfId="1" applyFont="1" applyBorder="1"/>
    <xf numFmtId="0" fontId="8" fillId="0" borderId="2" xfId="1" applyFont="1" applyBorder="1" applyAlignment="1">
      <alignment horizontal="justify" vertical="center" wrapText="1"/>
    </xf>
    <xf numFmtId="0" fontId="8" fillId="0" borderId="3" xfId="1" applyFont="1" applyBorder="1"/>
    <xf numFmtId="0" fontId="9" fillId="2" borderId="1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horizontal="right" vertical="center"/>
    </xf>
    <xf numFmtId="0" fontId="8" fillId="2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0" fillId="3" borderId="0" xfId="1" applyFont="1" applyFill="1" applyBorder="1"/>
    <xf numFmtId="0" fontId="3" fillId="0" borderId="3" xfId="1" applyFont="1" applyBorder="1"/>
    <xf numFmtId="0" fontId="3" fillId="0" borderId="2" xfId="1" applyFont="1" applyBorder="1"/>
    <xf numFmtId="3" fontId="8" fillId="0" borderId="2" xfId="1" applyNumberFormat="1" applyFont="1" applyFill="1" applyBorder="1" applyAlignment="1">
      <alignment horizontal="right"/>
    </xf>
    <xf numFmtId="0" fontId="3" fillId="0" borderId="2" xfId="1" applyFont="1" applyFill="1" applyBorder="1"/>
    <xf numFmtId="0" fontId="7" fillId="3" borderId="3" xfId="1" applyFont="1" applyFill="1" applyBorder="1"/>
    <xf numFmtId="3" fontId="12" fillId="0" borderId="2" xfId="1" applyNumberFormat="1" applyFont="1" applyFill="1" applyBorder="1" applyAlignment="1">
      <alignment horizontal="right"/>
    </xf>
    <xf numFmtId="0" fontId="13" fillId="0" borderId="0" xfId="1" applyFont="1" applyBorder="1"/>
    <xf numFmtId="0" fontId="12" fillId="0" borderId="2" xfId="1" applyFont="1" applyBorder="1"/>
    <xf numFmtId="0" fontId="13" fillId="0" borderId="0" xfId="1" applyFont="1"/>
    <xf numFmtId="0" fontId="5" fillId="3" borderId="4" xfId="1" applyFont="1" applyFill="1" applyBorder="1"/>
    <xf numFmtId="0" fontId="14" fillId="0" borderId="0" xfId="1" applyFont="1" applyBorder="1"/>
    <xf numFmtId="0" fontId="16" fillId="0" borderId="0" xfId="1" applyFont="1" applyBorder="1"/>
    <xf numFmtId="0" fontId="12" fillId="0" borderId="3" xfId="1" applyFont="1" applyBorder="1" applyAlignment="1">
      <alignment horizontal="justify" vertical="center" wrapText="1"/>
    </xf>
    <xf numFmtId="0" fontId="17" fillId="0" borderId="0" xfId="1" applyFont="1" applyBorder="1"/>
    <xf numFmtId="0" fontId="17" fillId="0" borderId="0" xfId="1" quotePrefix="1" applyFont="1" applyBorder="1"/>
    <xf numFmtId="0" fontId="0" fillId="4" borderId="5" xfId="0" applyFill="1" applyBorder="1"/>
    <xf numFmtId="0" fontId="0" fillId="4" borderId="10" xfId="0" applyFill="1" applyBorder="1"/>
    <xf numFmtId="0" fontId="1" fillId="0" borderId="11" xfId="0" applyFont="1" applyBorder="1"/>
    <xf numFmtId="0" fontId="2" fillId="0" borderId="0" xfId="1"/>
    <xf numFmtId="0" fontId="4" fillId="0" borderId="0" xfId="1" applyFont="1" applyBorder="1"/>
    <xf numFmtId="0" fontId="6" fillId="0" borderId="0" xfId="1" applyFont="1"/>
    <xf numFmtId="0" fontId="8" fillId="0" borderId="0" xfId="1" applyFont="1" applyFill="1" applyBorder="1"/>
    <xf numFmtId="0" fontId="8" fillId="0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vertical="center"/>
    </xf>
    <xf numFmtId="3" fontId="9" fillId="0" borderId="0" xfId="1" applyNumberFormat="1" applyFont="1" applyBorder="1" applyAlignment="1">
      <alignment horizontal="right" vertical="center"/>
    </xf>
    <xf numFmtId="0" fontId="7" fillId="3" borderId="0" xfId="1" applyFont="1" applyFill="1" applyBorder="1"/>
    <xf numFmtId="0" fontId="9" fillId="0" borderId="0" xfId="1" applyFont="1" applyBorder="1" applyAlignment="1">
      <alignment vertical="center"/>
    </xf>
    <xf numFmtId="0" fontId="8" fillId="0" borderId="2" xfId="1" applyFont="1" applyBorder="1"/>
    <xf numFmtId="0" fontId="8" fillId="0" borderId="2" xfId="1" applyFont="1" applyBorder="1" applyAlignment="1">
      <alignment horizontal="justify" vertical="center" wrapText="1"/>
    </xf>
    <xf numFmtId="0" fontId="8" fillId="0" borderId="3" xfId="1" applyFont="1" applyBorder="1"/>
    <xf numFmtId="0" fontId="9" fillId="2" borderId="1" xfId="1" applyFont="1" applyFill="1" applyBorder="1" applyAlignment="1">
      <alignment vertical="center"/>
    </xf>
    <xf numFmtId="0" fontId="8" fillId="2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0" fillId="3" borderId="0" xfId="1" applyFont="1" applyFill="1" applyBorder="1"/>
    <xf numFmtId="0" fontId="7" fillId="3" borderId="3" xfId="1" applyFont="1" applyFill="1" applyBorder="1"/>
    <xf numFmtId="0" fontId="13" fillId="0" borderId="0" xfId="1" applyFont="1" applyBorder="1"/>
    <xf numFmtId="0" fontId="12" fillId="0" borderId="2" xfId="1" applyFont="1" applyBorder="1"/>
    <xf numFmtId="0" fontId="13" fillId="0" borderId="0" xfId="1" applyFont="1"/>
    <xf numFmtId="0" fontId="5" fillId="3" borderId="4" xfId="1" applyFont="1" applyFill="1" applyBorder="1"/>
    <xf numFmtId="0" fontId="14" fillId="0" borderId="0" xfId="1" applyFont="1" applyBorder="1"/>
    <xf numFmtId="0" fontId="8" fillId="0" borderId="0" xfId="1" applyFont="1" applyBorder="1" applyAlignment="1">
      <alignment horizontal="justify" vertical="center" wrapText="1"/>
    </xf>
    <xf numFmtId="165" fontId="8" fillId="0" borderId="2" xfId="1" applyNumberFormat="1" applyFont="1" applyFill="1" applyBorder="1" applyAlignment="1">
      <alignment horizontal="right"/>
    </xf>
    <xf numFmtId="165" fontId="6" fillId="0" borderId="0" xfId="1" applyNumberFormat="1" applyFont="1"/>
    <xf numFmtId="165" fontId="4" fillId="0" borderId="0" xfId="1" applyNumberFormat="1" applyFont="1" applyBorder="1"/>
    <xf numFmtId="165" fontId="12" fillId="0" borderId="2" xfId="1" applyNumberFormat="1" applyFont="1" applyFill="1" applyBorder="1" applyAlignment="1">
      <alignment horizontal="right"/>
    </xf>
    <xf numFmtId="165" fontId="13" fillId="0" borderId="0" xfId="1" applyNumberFormat="1" applyFont="1" applyBorder="1"/>
    <xf numFmtId="165" fontId="13" fillId="0" borderId="0" xfId="1" applyNumberFormat="1" applyFont="1"/>
    <xf numFmtId="165" fontId="15" fillId="2" borderId="0" xfId="1" quotePrefix="1" applyNumberFormat="1" applyFont="1" applyFill="1" applyBorder="1" applyAlignment="1">
      <alignment horizontal="right" vertical="center"/>
    </xf>
    <xf numFmtId="165" fontId="7" fillId="0" borderId="0" xfId="1" applyNumberFormat="1" applyFont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0" fontId="12" fillId="0" borderId="3" xfId="1" applyFont="1" applyBorder="1" applyAlignment="1">
      <alignment horizontal="justify" vertical="center" wrapText="1"/>
    </xf>
    <xf numFmtId="0" fontId="0" fillId="0" borderId="12" xfId="0" applyBorder="1"/>
    <xf numFmtId="0" fontId="0" fillId="0" borderId="9" xfId="0" applyBorder="1"/>
    <xf numFmtId="0" fontId="0" fillId="0" borderId="0" xfId="0" applyBorder="1"/>
    <xf numFmtId="0" fontId="1" fillId="0" borderId="9" xfId="0" applyFont="1" applyBorder="1"/>
    <xf numFmtId="0" fontId="0" fillId="0" borderId="15" xfId="0" applyBorder="1"/>
    <xf numFmtId="0" fontId="0" fillId="0" borderId="16" xfId="0" applyBorder="1"/>
    <xf numFmtId="0" fontId="0" fillId="0" borderId="11" xfId="0" applyBorder="1"/>
    <xf numFmtId="2" fontId="0" fillId="0" borderId="9" xfId="0" applyNumberFormat="1" applyBorder="1"/>
    <xf numFmtId="2" fontId="0" fillId="0" borderId="15" xfId="0" applyNumberFormat="1" applyBorder="1"/>
    <xf numFmtId="2" fontId="0" fillId="0" borderId="11" xfId="0" applyNumberFormat="1" applyBorder="1"/>
    <xf numFmtId="2" fontId="0" fillId="0" borderId="18" xfId="0" applyNumberFormat="1" applyBorder="1"/>
    <xf numFmtId="2" fontId="0" fillId="0" borderId="13" xfId="0" applyNumberFormat="1" applyBorder="1"/>
    <xf numFmtId="2" fontId="0" fillId="0" borderId="19" xfId="0" applyNumberFormat="1" applyBorder="1"/>
    <xf numFmtId="2" fontId="0" fillId="0" borderId="14" xfId="0" applyNumberFormat="1" applyBorder="1"/>
    <xf numFmtId="2" fontId="0" fillId="0" borderId="10" xfId="0" applyNumberFormat="1" applyBorder="1"/>
    <xf numFmtId="2" fontId="0" fillId="0" borderId="17" xfId="0" applyNumberFormat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E16" sqref="E16"/>
    </sheetView>
  </sheetViews>
  <sheetFormatPr baseColWidth="10" defaultRowHeight="15"/>
  <sheetData>
    <row r="1" spans="1:4">
      <c r="A1" s="94" t="s">
        <v>59</v>
      </c>
      <c r="B1" s="94"/>
      <c r="C1" s="94"/>
      <c r="D1" s="94"/>
    </row>
    <row r="2" spans="1:4">
      <c r="A2" s="94"/>
      <c r="B2" s="94"/>
      <c r="C2" s="94"/>
      <c r="D2" s="94"/>
    </row>
    <row r="3" spans="1:4">
      <c r="A3" s="94"/>
      <c r="B3" s="94"/>
      <c r="C3" s="94"/>
      <c r="D3" s="94"/>
    </row>
    <row r="4" spans="1:4">
      <c r="A4" s="94"/>
      <c r="B4" s="94"/>
      <c r="C4" s="94"/>
      <c r="D4" s="94"/>
    </row>
    <row r="5" spans="1:4">
      <c r="A5" s="94"/>
      <c r="B5" s="94"/>
      <c r="C5" s="94"/>
      <c r="D5" s="94"/>
    </row>
    <row r="6" spans="1:4">
      <c r="A6" s="94"/>
      <c r="B6" s="94"/>
      <c r="C6" s="94"/>
      <c r="D6" s="94"/>
    </row>
    <row r="7" spans="1:4">
      <c r="A7" s="94"/>
      <c r="B7" s="94"/>
      <c r="C7" s="94"/>
      <c r="D7" s="94"/>
    </row>
    <row r="8" spans="1:4">
      <c r="A8" s="94"/>
      <c r="B8" s="94"/>
      <c r="C8" s="94"/>
      <c r="D8" s="94"/>
    </row>
    <row r="9" spans="1:4">
      <c r="A9" s="94"/>
      <c r="B9" s="94"/>
      <c r="C9" s="94"/>
      <c r="D9" s="94"/>
    </row>
    <row r="10" spans="1:4">
      <c r="A10" s="94"/>
      <c r="B10" s="94"/>
      <c r="C10" s="94"/>
      <c r="D10" s="94"/>
    </row>
    <row r="11" spans="1:4">
      <c r="A11" s="94"/>
      <c r="B11" s="94"/>
      <c r="C11" s="94"/>
      <c r="D11" s="94"/>
    </row>
  </sheetData>
  <mergeCells count="1">
    <mergeCell ref="A1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workbookViewId="0">
      <selection activeCell="C28" sqref="C28"/>
    </sheetView>
  </sheetViews>
  <sheetFormatPr baseColWidth="10" defaultRowHeight="15"/>
  <sheetData>
    <row r="1" spans="1:23" ht="20.25">
      <c r="A1" s="3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>
      <c r="A7" s="9"/>
      <c r="B7" s="10"/>
      <c r="C7" s="21" t="s">
        <v>5</v>
      </c>
      <c r="D7" s="5"/>
      <c r="E7" s="21" t="s">
        <v>6</v>
      </c>
      <c r="F7" s="5"/>
      <c r="G7" s="21" t="s">
        <v>7</v>
      </c>
      <c r="H7" s="5"/>
      <c r="I7" s="21" t="s">
        <v>8</v>
      </c>
      <c r="J7" s="5"/>
      <c r="K7" s="21" t="s">
        <v>9</v>
      </c>
      <c r="L7" s="5"/>
      <c r="M7" s="21" t="s">
        <v>10</v>
      </c>
      <c r="N7" s="5"/>
      <c r="O7" s="21" t="s">
        <v>11</v>
      </c>
      <c r="P7" s="5"/>
      <c r="Q7" s="21" t="s">
        <v>12</v>
      </c>
      <c r="R7" s="5"/>
      <c r="S7" s="21" t="s">
        <v>13</v>
      </c>
      <c r="T7" s="5"/>
      <c r="U7" s="21" t="s">
        <v>14</v>
      </c>
      <c r="V7" s="5"/>
      <c r="W7" s="21" t="s">
        <v>15</v>
      </c>
    </row>
    <row r="8" spans="1:23" ht="15.75">
      <c r="A8" s="6"/>
      <c r="B8" s="7"/>
      <c r="C8" s="8"/>
      <c r="D8" s="5"/>
      <c r="E8" s="8"/>
      <c r="F8" s="5"/>
      <c r="G8" s="8"/>
      <c r="H8" s="5"/>
      <c r="I8" s="8"/>
      <c r="J8" s="5"/>
      <c r="K8" s="8"/>
      <c r="L8" s="5"/>
      <c r="M8" s="8"/>
      <c r="N8" s="5"/>
      <c r="O8" s="8"/>
      <c r="P8" s="5"/>
      <c r="Q8" s="8"/>
      <c r="R8" s="5"/>
      <c r="S8" s="8"/>
      <c r="T8" s="5"/>
      <c r="U8" s="8"/>
      <c r="V8" s="5"/>
      <c r="W8" s="8"/>
    </row>
    <row r="9" spans="1:23" ht="15.75">
      <c r="A9" s="13" t="s">
        <v>16</v>
      </c>
      <c r="B9" s="7"/>
      <c r="C9" s="13"/>
      <c r="D9" s="5"/>
      <c r="E9" s="13"/>
      <c r="F9" s="5"/>
      <c r="G9" s="13"/>
      <c r="H9" s="5"/>
      <c r="I9" s="13"/>
      <c r="J9" s="5"/>
      <c r="K9" s="13"/>
      <c r="L9" s="5"/>
      <c r="M9" s="13"/>
      <c r="N9" s="5"/>
      <c r="O9" s="13"/>
      <c r="P9" s="5"/>
      <c r="Q9" s="13"/>
      <c r="R9" s="5"/>
      <c r="S9" s="13"/>
      <c r="T9" s="5"/>
      <c r="U9" s="13"/>
      <c r="V9" s="5"/>
      <c r="W9" s="13"/>
    </row>
    <row r="10" spans="1:23" ht="15.75">
      <c r="A10" s="15" t="s">
        <v>17</v>
      </c>
      <c r="B10" s="25"/>
      <c r="C10" s="26">
        <v>484003</v>
      </c>
      <c r="D10" s="5"/>
      <c r="E10" s="26">
        <v>518208</v>
      </c>
      <c r="F10" s="5"/>
      <c r="G10" s="26">
        <v>550490</v>
      </c>
      <c r="H10" s="5"/>
      <c r="I10" s="26">
        <v>587055</v>
      </c>
      <c r="J10" s="5"/>
      <c r="K10" s="26">
        <v>636786</v>
      </c>
      <c r="L10" s="5"/>
      <c r="M10" s="26">
        <v>688625</v>
      </c>
      <c r="N10" s="5"/>
      <c r="O10" s="26">
        <v>743272</v>
      </c>
      <c r="P10" s="5"/>
      <c r="Q10" s="26">
        <v>797713</v>
      </c>
      <c r="R10" s="5"/>
      <c r="S10" s="26">
        <v>834371</v>
      </c>
      <c r="T10" s="5"/>
      <c r="U10" s="26">
        <v>811766</v>
      </c>
      <c r="V10" s="5"/>
      <c r="W10" s="26">
        <v>828626</v>
      </c>
    </row>
    <row r="11" spans="1:23" ht="15.75">
      <c r="A11" s="31" t="s">
        <v>18</v>
      </c>
      <c r="B11" s="37"/>
      <c r="C11" s="29">
        <v>370628</v>
      </c>
      <c r="D11" s="30"/>
      <c r="E11" s="29">
        <v>396390</v>
      </c>
      <c r="F11" s="30"/>
      <c r="G11" s="29">
        <v>418894</v>
      </c>
      <c r="H11" s="30"/>
      <c r="I11" s="29">
        <v>444629</v>
      </c>
      <c r="J11" s="30"/>
      <c r="K11" s="29">
        <v>480026</v>
      </c>
      <c r="L11" s="30"/>
      <c r="M11" s="29">
        <v>517107</v>
      </c>
      <c r="N11" s="30"/>
      <c r="O11" s="29">
        <v>557460</v>
      </c>
      <c r="P11" s="30"/>
      <c r="Q11" s="29">
        <v>595099</v>
      </c>
      <c r="R11" s="30"/>
      <c r="S11" s="29">
        <v>612339</v>
      </c>
      <c r="T11" s="30"/>
      <c r="U11" s="29">
        <v>578019</v>
      </c>
      <c r="V11" s="30"/>
      <c r="W11" s="29">
        <v>596322</v>
      </c>
    </row>
    <row r="12" spans="1:23" ht="15.75">
      <c r="A12" s="31" t="s">
        <v>19</v>
      </c>
      <c r="B12" s="37"/>
      <c r="C12" s="29">
        <v>5424</v>
      </c>
      <c r="D12" s="30"/>
      <c r="E12" s="29">
        <v>6002</v>
      </c>
      <c r="F12" s="30"/>
      <c r="G12" s="29">
        <v>6531</v>
      </c>
      <c r="H12" s="30"/>
      <c r="I12" s="29">
        <v>6816</v>
      </c>
      <c r="J12" s="30"/>
      <c r="K12" s="29">
        <v>7341</v>
      </c>
      <c r="L12" s="30"/>
      <c r="M12" s="29">
        <v>8160</v>
      </c>
      <c r="N12" s="30"/>
      <c r="O12" s="29">
        <v>8691</v>
      </c>
      <c r="P12" s="30"/>
      <c r="Q12" s="29">
        <v>9555</v>
      </c>
      <c r="R12" s="30"/>
      <c r="S12" s="29">
        <v>10029</v>
      </c>
      <c r="T12" s="30"/>
      <c r="U12" s="29">
        <v>10144</v>
      </c>
      <c r="V12" s="30"/>
      <c r="W12" s="29">
        <v>10589</v>
      </c>
    </row>
    <row r="13" spans="1:23" ht="15.75">
      <c r="A13" s="31" t="s">
        <v>20</v>
      </c>
      <c r="B13" s="37"/>
      <c r="C13" s="29">
        <v>107951</v>
      </c>
      <c r="D13" s="30"/>
      <c r="E13" s="29">
        <v>115816</v>
      </c>
      <c r="F13" s="30"/>
      <c r="G13" s="29">
        <v>125065</v>
      </c>
      <c r="H13" s="30"/>
      <c r="I13" s="29">
        <v>135610</v>
      </c>
      <c r="J13" s="30"/>
      <c r="K13" s="29">
        <v>149419</v>
      </c>
      <c r="L13" s="30"/>
      <c r="M13" s="29">
        <v>163358</v>
      </c>
      <c r="N13" s="30"/>
      <c r="O13" s="29">
        <v>177121</v>
      </c>
      <c r="P13" s="30"/>
      <c r="Q13" s="29">
        <v>193059</v>
      </c>
      <c r="R13" s="30"/>
      <c r="S13" s="29">
        <v>212003</v>
      </c>
      <c r="T13" s="30"/>
      <c r="U13" s="29">
        <v>223603</v>
      </c>
      <c r="V13" s="30"/>
      <c r="W13" s="29">
        <v>221715</v>
      </c>
    </row>
    <row r="14" spans="1:23" ht="15.75">
      <c r="A14" s="15" t="s">
        <v>21</v>
      </c>
      <c r="B14" s="27"/>
      <c r="C14" s="26">
        <v>165618</v>
      </c>
      <c r="D14" s="5"/>
      <c r="E14" s="26">
        <v>179380</v>
      </c>
      <c r="F14" s="5"/>
      <c r="G14" s="26">
        <v>194240</v>
      </c>
      <c r="H14" s="5"/>
      <c r="I14" s="26">
        <v>214624</v>
      </c>
      <c r="J14" s="5"/>
      <c r="K14" s="26">
        <v>238107</v>
      </c>
      <c r="L14" s="5"/>
      <c r="M14" s="26">
        <v>268575</v>
      </c>
      <c r="N14" s="5"/>
      <c r="O14" s="26">
        <v>304945</v>
      </c>
      <c r="P14" s="5"/>
      <c r="Q14" s="26">
        <v>326236</v>
      </c>
      <c r="R14" s="5"/>
      <c r="S14" s="26">
        <v>316660</v>
      </c>
      <c r="T14" s="5"/>
      <c r="U14" s="26">
        <v>255677</v>
      </c>
      <c r="V14" s="5"/>
      <c r="W14" s="26">
        <v>244987</v>
      </c>
    </row>
    <row r="15" spans="1:23" ht="15.75">
      <c r="A15" s="31" t="s">
        <v>22</v>
      </c>
      <c r="B15" s="38"/>
      <c r="C15" s="29">
        <v>162806</v>
      </c>
      <c r="D15" s="32"/>
      <c r="E15" s="29">
        <v>176967</v>
      </c>
      <c r="F15" s="32"/>
      <c r="G15" s="29">
        <v>191715</v>
      </c>
      <c r="H15" s="32"/>
      <c r="I15" s="29">
        <v>213020</v>
      </c>
      <c r="J15" s="32"/>
      <c r="K15" s="29">
        <v>236051</v>
      </c>
      <c r="L15" s="32"/>
      <c r="M15" s="29">
        <v>267444</v>
      </c>
      <c r="N15" s="32"/>
      <c r="O15" s="29">
        <v>301263</v>
      </c>
      <c r="P15" s="32"/>
      <c r="Q15" s="29">
        <v>323216</v>
      </c>
      <c r="R15" s="32"/>
      <c r="S15" s="29">
        <v>312046</v>
      </c>
      <c r="T15" s="32"/>
      <c r="U15" s="29">
        <v>251483</v>
      </c>
      <c r="V15" s="32"/>
      <c r="W15" s="29">
        <v>240289</v>
      </c>
    </row>
    <row r="16" spans="1:23" ht="15.75">
      <c r="A16" s="31" t="s">
        <v>23</v>
      </c>
      <c r="B16" s="38"/>
      <c r="C16" s="29">
        <v>2812</v>
      </c>
      <c r="D16" s="32"/>
      <c r="E16" s="29">
        <v>2413</v>
      </c>
      <c r="F16" s="32"/>
      <c r="G16" s="29">
        <v>2525</v>
      </c>
      <c r="H16" s="32"/>
      <c r="I16" s="29">
        <v>1604</v>
      </c>
      <c r="J16" s="32"/>
      <c r="K16" s="29">
        <v>2056</v>
      </c>
      <c r="L16" s="32"/>
      <c r="M16" s="29">
        <v>1131</v>
      </c>
      <c r="N16" s="32"/>
      <c r="O16" s="29">
        <v>3682</v>
      </c>
      <c r="P16" s="32"/>
      <c r="Q16" s="29">
        <v>3020</v>
      </c>
      <c r="R16" s="32"/>
      <c r="S16" s="29">
        <v>4614</v>
      </c>
      <c r="T16" s="32"/>
      <c r="U16" s="29">
        <v>4194</v>
      </c>
      <c r="V16" s="32"/>
      <c r="W16" s="29">
        <v>4698</v>
      </c>
    </row>
    <row r="17" spans="1:23" ht="15.75">
      <c r="A17" s="15" t="s">
        <v>24</v>
      </c>
      <c r="B17" s="3"/>
      <c r="C17" s="26">
        <v>182992</v>
      </c>
      <c r="D17" s="5"/>
      <c r="E17" s="26">
        <v>194142</v>
      </c>
      <c r="F17" s="5"/>
      <c r="G17" s="26">
        <v>199280</v>
      </c>
      <c r="H17" s="5"/>
      <c r="I17" s="26">
        <v>206084</v>
      </c>
      <c r="J17" s="5"/>
      <c r="K17" s="26">
        <v>218201</v>
      </c>
      <c r="L17" s="5"/>
      <c r="M17" s="26">
        <v>233387</v>
      </c>
      <c r="N17" s="5"/>
      <c r="O17" s="26">
        <v>259130</v>
      </c>
      <c r="P17" s="5"/>
      <c r="Q17" s="26">
        <v>283331</v>
      </c>
      <c r="R17" s="5"/>
      <c r="S17" s="26">
        <v>288216</v>
      </c>
      <c r="T17" s="5"/>
      <c r="U17" s="26">
        <v>250109</v>
      </c>
      <c r="V17" s="5"/>
      <c r="W17" s="26">
        <v>283936</v>
      </c>
    </row>
    <row r="18" spans="1:23" ht="15.75">
      <c r="A18" s="31" t="s">
        <v>25</v>
      </c>
      <c r="B18" s="38"/>
      <c r="C18" s="29">
        <v>125406</v>
      </c>
      <c r="D18" s="32"/>
      <c r="E18" s="29">
        <v>131069</v>
      </c>
      <c r="F18" s="32"/>
      <c r="G18" s="29">
        <v>134654</v>
      </c>
      <c r="H18" s="32"/>
      <c r="I18" s="29">
        <v>139732</v>
      </c>
      <c r="J18" s="32"/>
      <c r="K18" s="29">
        <v>148738</v>
      </c>
      <c r="L18" s="32"/>
      <c r="M18" s="29">
        <v>157767</v>
      </c>
      <c r="N18" s="32"/>
      <c r="O18" s="29">
        <v>175742</v>
      </c>
      <c r="P18" s="32"/>
      <c r="Q18" s="29">
        <v>192704</v>
      </c>
      <c r="R18" s="32"/>
      <c r="S18" s="29">
        <v>192844</v>
      </c>
      <c r="T18" s="32"/>
      <c r="U18" s="29">
        <v>163734</v>
      </c>
      <c r="V18" s="5"/>
      <c r="W18" s="29">
        <v>192271</v>
      </c>
    </row>
    <row r="19" spans="1:23" ht="15.75">
      <c r="A19" s="31" t="s">
        <v>26</v>
      </c>
      <c r="B19" s="38"/>
      <c r="C19" s="29">
        <v>57586</v>
      </c>
      <c r="D19" s="32"/>
      <c r="E19" s="29">
        <v>63073</v>
      </c>
      <c r="F19" s="32"/>
      <c r="G19" s="29">
        <v>64626</v>
      </c>
      <c r="H19" s="32"/>
      <c r="I19" s="29">
        <v>66352</v>
      </c>
      <c r="J19" s="32"/>
      <c r="K19" s="29">
        <v>69463</v>
      </c>
      <c r="L19" s="32"/>
      <c r="M19" s="29">
        <v>75620</v>
      </c>
      <c r="N19" s="32"/>
      <c r="O19" s="29">
        <v>83388</v>
      </c>
      <c r="P19" s="32"/>
      <c r="Q19" s="29">
        <v>90627</v>
      </c>
      <c r="R19" s="32"/>
      <c r="S19" s="29">
        <v>95372</v>
      </c>
      <c r="T19" s="32"/>
      <c r="U19" s="29">
        <v>86375</v>
      </c>
      <c r="V19" s="5"/>
      <c r="W19" s="29">
        <v>91665</v>
      </c>
    </row>
    <row r="20" spans="1:23" ht="15.75">
      <c r="A20" s="15" t="s">
        <v>27</v>
      </c>
      <c r="B20" s="3"/>
      <c r="C20" s="26">
        <v>202706</v>
      </c>
      <c r="D20" s="5"/>
      <c r="E20" s="26">
        <v>211333</v>
      </c>
      <c r="F20" s="5"/>
      <c r="G20" s="26">
        <v>214752</v>
      </c>
      <c r="H20" s="5"/>
      <c r="I20" s="26">
        <v>224681</v>
      </c>
      <c r="J20" s="5"/>
      <c r="K20" s="26">
        <v>251800</v>
      </c>
      <c r="L20" s="5"/>
      <c r="M20" s="26">
        <v>281289</v>
      </c>
      <c r="N20" s="5"/>
      <c r="O20" s="26">
        <v>321800</v>
      </c>
      <c r="P20" s="5"/>
      <c r="Q20" s="26">
        <v>354119</v>
      </c>
      <c r="R20" s="5"/>
      <c r="S20" s="26">
        <v>351498</v>
      </c>
      <c r="T20" s="5"/>
      <c r="U20" s="26">
        <v>269721</v>
      </c>
      <c r="V20" s="5"/>
      <c r="W20" s="26">
        <v>306207</v>
      </c>
    </row>
    <row r="21" spans="1:23" ht="15.75">
      <c r="A21" s="31" t="s">
        <v>28</v>
      </c>
      <c r="B21" s="38"/>
      <c r="C21" s="29">
        <v>165348</v>
      </c>
      <c r="D21" s="32"/>
      <c r="E21" s="29">
        <v>169467</v>
      </c>
      <c r="F21" s="32"/>
      <c r="G21" s="29">
        <v>171273</v>
      </c>
      <c r="H21" s="32"/>
      <c r="I21" s="29">
        <v>179888</v>
      </c>
      <c r="J21" s="32"/>
      <c r="K21" s="29">
        <v>201890</v>
      </c>
      <c r="L21" s="32"/>
      <c r="M21" s="29">
        <v>225712</v>
      </c>
      <c r="N21" s="32"/>
      <c r="O21" s="29">
        <v>258244</v>
      </c>
      <c r="P21" s="32"/>
      <c r="Q21" s="29">
        <v>283472</v>
      </c>
      <c r="R21" s="32"/>
      <c r="S21" s="29">
        <v>278075</v>
      </c>
      <c r="T21" s="32"/>
      <c r="U21" s="29">
        <v>205227</v>
      </c>
      <c r="V21" s="5"/>
      <c r="W21" s="29">
        <v>239346</v>
      </c>
    </row>
    <row r="22" spans="1:23" ht="15.75">
      <c r="A22" s="31" t="s">
        <v>29</v>
      </c>
      <c r="B22" s="38"/>
      <c r="C22" s="29">
        <v>37358</v>
      </c>
      <c r="D22" s="32"/>
      <c r="E22" s="29">
        <v>41866</v>
      </c>
      <c r="F22" s="32"/>
      <c r="G22" s="29">
        <v>43479</v>
      </c>
      <c r="H22" s="32"/>
      <c r="I22" s="29">
        <v>44793</v>
      </c>
      <c r="J22" s="32"/>
      <c r="K22" s="29">
        <v>49910</v>
      </c>
      <c r="L22" s="32"/>
      <c r="M22" s="29">
        <v>55577</v>
      </c>
      <c r="N22" s="32"/>
      <c r="O22" s="29">
        <v>63556</v>
      </c>
      <c r="P22" s="32"/>
      <c r="Q22" s="29">
        <v>70647</v>
      </c>
      <c r="R22" s="32"/>
      <c r="S22" s="29">
        <v>73423</v>
      </c>
      <c r="T22" s="32"/>
      <c r="U22" s="29">
        <v>64494</v>
      </c>
      <c r="V22" s="5"/>
      <c r="W22" s="29">
        <v>66861</v>
      </c>
    </row>
    <row r="23" spans="1:23">
      <c r="A23" s="4"/>
      <c r="B23" s="4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  <c r="O23" s="4"/>
      <c r="P23" s="5"/>
      <c r="Q23" s="4"/>
      <c r="R23" s="5"/>
      <c r="S23" s="4"/>
      <c r="T23" s="5"/>
      <c r="U23" s="4"/>
      <c r="V23" s="5"/>
      <c r="W23" s="4"/>
    </row>
    <row r="24" spans="1:23" ht="16.5" thickBot="1">
      <c r="A24" s="18" t="s">
        <v>30</v>
      </c>
      <c r="B24" s="19"/>
      <c r="C24" s="20">
        <v>629907</v>
      </c>
      <c r="D24" s="5"/>
      <c r="E24" s="20">
        <v>680397</v>
      </c>
      <c r="F24" s="5"/>
      <c r="G24" s="20">
        <v>729258</v>
      </c>
      <c r="H24" s="5"/>
      <c r="I24" s="20">
        <v>783082</v>
      </c>
      <c r="J24" s="5"/>
      <c r="K24" s="20">
        <v>841294</v>
      </c>
      <c r="L24" s="5"/>
      <c r="M24" s="20">
        <v>909298</v>
      </c>
      <c r="N24" s="5"/>
      <c r="O24" s="20">
        <v>985547</v>
      </c>
      <c r="P24" s="5"/>
      <c r="Q24" s="20">
        <v>1053161</v>
      </c>
      <c r="R24" s="5"/>
      <c r="S24" s="20">
        <v>1087749</v>
      </c>
      <c r="T24" s="5"/>
      <c r="U24" s="20">
        <v>1047831</v>
      </c>
      <c r="V24" s="5"/>
      <c r="W24" s="20">
        <v>1051342</v>
      </c>
    </row>
    <row r="25" spans="1:23" ht="15.75">
      <c r="A25" s="14"/>
      <c r="B25" s="11"/>
      <c r="C25" s="12"/>
      <c r="D25" s="5"/>
      <c r="E25" s="12"/>
      <c r="F25" s="5"/>
      <c r="G25" s="12"/>
      <c r="H25" s="5"/>
      <c r="I25" s="12"/>
      <c r="J25" s="5"/>
      <c r="K25" s="12"/>
      <c r="L25" s="5"/>
      <c r="M25" s="12"/>
      <c r="N25" s="5"/>
      <c r="O25" s="12"/>
      <c r="P25" s="5"/>
      <c r="Q25" s="12"/>
      <c r="R25" s="5"/>
      <c r="S25" s="12"/>
      <c r="T25" s="5"/>
      <c r="U25" s="12"/>
      <c r="V25" s="5"/>
      <c r="W25" s="12"/>
    </row>
    <row r="26" spans="1:23" ht="15.75">
      <c r="A26" s="13" t="s">
        <v>31</v>
      </c>
      <c r="B26" s="7"/>
      <c r="C26" s="28"/>
      <c r="D26" s="5"/>
      <c r="E26" s="28"/>
      <c r="F26" s="5"/>
      <c r="G26" s="28"/>
      <c r="H26" s="5"/>
      <c r="I26" s="28"/>
      <c r="J26" s="5"/>
      <c r="K26" s="28"/>
      <c r="L26" s="5"/>
      <c r="M26" s="28"/>
      <c r="N26" s="5"/>
      <c r="O26" s="28"/>
      <c r="P26" s="5"/>
      <c r="Q26" s="28"/>
      <c r="R26" s="5"/>
      <c r="S26" s="28"/>
      <c r="T26" s="5"/>
      <c r="U26" s="28"/>
      <c r="V26" s="5"/>
      <c r="W26" s="28"/>
    </row>
    <row r="27" spans="1:23">
      <c r="A27" s="15" t="s">
        <v>32</v>
      </c>
      <c r="B27" s="4"/>
      <c r="C27" s="26">
        <v>24075</v>
      </c>
      <c r="D27" s="5"/>
      <c r="E27" s="26">
        <v>25314</v>
      </c>
      <c r="F27" s="5"/>
      <c r="G27" s="26">
        <v>25566</v>
      </c>
      <c r="H27" s="5"/>
      <c r="I27" s="26">
        <v>26849</v>
      </c>
      <c r="J27" s="5"/>
      <c r="K27" s="26">
        <v>26160</v>
      </c>
      <c r="L27" s="5"/>
      <c r="M27" s="26">
        <v>24828</v>
      </c>
      <c r="N27" s="5"/>
      <c r="O27" s="26">
        <v>23278</v>
      </c>
      <c r="P27" s="5"/>
      <c r="Q27" s="26">
        <v>25825</v>
      </c>
      <c r="R27" s="5"/>
      <c r="S27" s="26">
        <v>25025</v>
      </c>
      <c r="T27" s="5"/>
      <c r="U27" s="26">
        <v>24298</v>
      </c>
      <c r="V27" s="5"/>
      <c r="W27" s="26">
        <v>25454</v>
      </c>
    </row>
    <row r="28" spans="1:23" ht="240">
      <c r="A28" s="16" t="s">
        <v>33</v>
      </c>
      <c r="B28" s="4"/>
      <c r="C28" s="26">
        <v>118294</v>
      </c>
      <c r="D28" s="5"/>
      <c r="E28" s="26">
        <v>124844</v>
      </c>
      <c r="F28" s="5"/>
      <c r="G28" s="26">
        <v>129135</v>
      </c>
      <c r="H28" s="5"/>
      <c r="I28" s="26">
        <v>134321</v>
      </c>
      <c r="J28" s="5"/>
      <c r="K28" s="26">
        <v>140132</v>
      </c>
      <c r="L28" s="5"/>
      <c r="M28" s="26">
        <v>148025</v>
      </c>
      <c r="N28" s="5"/>
      <c r="O28" s="26">
        <v>156052</v>
      </c>
      <c r="P28" s="5"/>
      <c r="Q28" s="26">
        <v>163888</v>
      </c>
      <c r="R28" s="5"/>
      <c r="S28" s="26">
        <v>169330</v>
      </c>
      <c r="T28" s="5"/>
      <c r="U28" s="26">
        <v>152499</v>
      </c>
      <c r="V28" s="5"/>
      <c r="W28" s="26">
        <v>155191</v>
      </c>
    </row>
    <row r="29" spans="1:23" ht="60">
      <c r="A29" s="36" t="s">
        <v>34</v>
      </c>
      <c r="B29" s="35"/>
      <c r="C29" s="29">
        <v>102077</v>
      </c>
      <c r="D29" s="32"/>
      <c r="E29" s="29">
        <v>107719</v>
      </c>
      <c r="F29" s="32"/>
      <c r="G29" s="29">
        <v>110770</v>
      </c>
      <c r="H29" s="32"/>
      <c r="I29" s="29">
        <v>114428</v>
      </c>
      <c r="J29" s="32"/>
      <c r="K29" s="29">
        <v>118930</v>
      </c>
      <c r="L29" s="32"/>
      <c r="M29" s="29">
        <v>124227</v>
      </c>
      <c r="N29" s="32"/>
      <c r="O29" s="29">
        <v>130906</v>
      </c>
      <c r="P29" s="32"/>
      <c r="Q29" s="29">
        <v>135993</v>
      </c>
      <c r="R29" s="32"/>
      <c r="S29" s="29">
        <v>138178</v>
      </c>
      <c r="T29" s="32"/>
      <c r="U29" s="29">
        <v>121148</v>
      </c>
      <c r="V29" s="32"/>
      <c r="W29" s="29">
        <v>123912</v>
      </c>
    </row>
    <row r="30" spans="1:23" ht="15.75">
      <c r="A30" s="17" t="s">
        <v>35</v>
      </c>
      <c r="B30" s="2"/>
      <c r="C30" s="26">
        <v>58664</v>
      </c>
      <c r="D30" s="5"/>
      <c r="E30" s="26">
        <v>67075</v>
      </c>
      <c r="F30" s="5"/>
      <c r="G30" s="26">
        <v>76353</v>
      </c>
      <c r="H30" s="5"/>
      <c r="I30" s="26">
        <v>85414</v>
      </c>
      <c r="J30" s="5"/>
      <c r="K30" s="26">
        <v>95816</v>
      </c>
      <c r="L30" s="5"/>
      <c r="M30" s="26">
        <v>110425</v>
      </c>
      <c r="N30" s="5"/>
      <c r="O30" s="26">
        <v>124199</v>
      </c>
      <c r="P30" s="5"/>
      <c r="Q30" s="26">
        <v>131074</v>
      </c>
      <c r="R30" s="5"/>
      <c r="S30" s="26">
        <v>135662</v>
      </c>
      <c r="T30" s="5"/>
      <c r="U30" s="26">
        <v>126592</v>
      </c>
      <c r="V30" s="5"/>
      <c r="W30" s="26">
        <v>114776</v>
      </c>
    </row>
    <row r="31" spans="1:23" ht="132">
      <c r="A31" s="16" t="s">
        <v>36</v>
      </c>
      <c r="B31" s="2"/>
      <c r="C31" s="26">
        <v>134588</v>
      </c>
      <c r="D31" s="5"/>
      <c r="E31" s="26">
        <v>146139</v>
      </c>
      <c r="F31" s="5"/>
      <c r="G31" s="26">
        <v>157394</v>
      </c>
      <c r="H31" s="5"/>
      <c r="I31" s="26">
        <v>166974</v>
      </c>
      <c r="J31" s="5"/>
      <c r="K31" s="26">
        <v>179517</v>
      </c>
      <c r="L31" s="5"/>
      <c r="M31" s="26">
        <v>188827</v>
      </c>
      <c r="N31" s="5"/>
      <c r="O31" s="26">
        <v>202569</v>
      </c>
      <c r="P31" s="5"/>
      <c r="Q31" s="26">
        <v>217703</v>
      </c>
      <c r="R31" s="5"/>
      <c r="S31" s="26">
        <v>229922</v>
      </c>
      <c r="T31" s="5"/>
      <c r="U31" s="26">
        <v>227937</v>
      </c>
      <c r="V31" s="5"/>
      <c r="W31" s="26">
        <v>231581</v>
      </c>
    </row>
    <row r="32" spans="1:23" ht="15.75">
      <c r="A32" s="15" t="s">
        <v>37</v>
      </c>
      <c r="B32" s="2"/>
      <c r="C32" s="26">
        <v>25563</v>
      </c>
      <c r="D32" s="5"/>
      <c r="E32" s="26">
        <v>27987</v>
      </c>
      <c r="F32" s="5"/>
      <c r="G32" s="26">
        <v>30788</v>
      </c>
      <c r="H32" s="5"/>
      <c r="I32" s="26">
        <v>32614</v>
      </c>
      <c r="J32" s="5"/>
      <c r="K32" s="26">
        <v>34218</v>
      </c>
      <c r="L32" s="5"/>
      <c r="M32" s="26">
        <v>36147</v>
      </c>
      <c r="N32" s="5"/>
      <c r="O32" s="26">
        <v>37667</v>
      </c>
      <c r="P32" s="5"/>
      <c r="Q32" s="26">
        <v>39650</v>
      </c>
      <c r="R32" s="5"/>
      <c r="S32" s="26">
        <v>40745</v>
      </c>
      <c r="T32" s="5"/>
      <c r="U32" s="26">
        <v>40223</v>
      </c>
      <c r="V32" s="5"/>
      <c r="W32" s="26">
        <v>37980</v>
      </c>
    </row>
    <row r="33" spans="1:23" ht="15.75">
      <c r="A33" s="15" t="s">
        <v>38</v>
      </c>
      <c r="B33" s="2"/>
      <c r="C33" s="26">
        <v>26281</v>
      </c>
      <c r="D33" s="5"/>
      <c r="E33" s="26">
        <v>30186</v>
      </c>
      <c r="F33" s="5"/>
      <c r="G33" s="26">
        <v>32672</v>
      </c>
      <c r="H33" s="5"/>
      <c r="I33" s="26">
        <v>33748</v>
      </c>
      <c r="J33" s="5"/>
      <c r="K33" s="26">
        <v>35618</v>
      </c>
      <c r="L33" s="5"/>
      <c r="M33" s="26">
        <v>37751</v>
      </c>
      <c r="N33" s="5"/>
      <c r="O33" s="26">
        <v>41387</v>
      </c>
      <c r="P33" s="5"/>
      <c r="Q33" s="26">
        <v>50059</v>
      </c>
      <c r="R33" s="5"/>
      <c r="S33" s="26">
        <v>54048</v>
      </c>
      <c r="T33" s="5"/>
      <c r="U33" s="26">
        <v>57251</v>
      </c>
      <c r="V33" s="5"/>
      <c r="W33" s="26">
        <v>43092</v>
      </c>
    </row>
    <row r="34" spans="1:23" ht="15.75">
      <c r="A34" s="15" t="s">
        <v>39</v>
      </c>
      <c r="B34" s="2"/>
      <c r="C34" s="26">
        <v>35180</v>
      </c>
      <c r="D34" s="5"/>
      <c r="E34" s="26">
        <v>37554</v>
      </c>
      <c r="F34" s="5"/>
      <c r="G34" s="26">
        <v>40508</v>
      </c>
      <c r="H34" s="5"/>
      <c r="I34" s="26">
        <v>44052</v>
      </c>
      <c r="J34" s="5"/>
      <c r="K34" s="26">
        <v>48764</v>
      </c>
      <c r="L34" s="5"/>
      <c r="M34" s="26">
        <v>54287</v>
      </c>
      <c r="N34" s="5"/>
      <c r="O34" s="26">
        <v>60027</v>
      </c>
      <c r="P34" s="5"/>
      <c r="Q34" s="26">
        <v>65180</v>
      </c>
      <c r="R34" s="5"/>
      <c r="S34" s="26">
        <v>68205</v>
      </c>
      <c r="T34" s="5"/>
      <c r="U34" s="26">
        <v>61929</v>
      </c>
      <c r="V34" s="5"/>
      <c r="W34" s="26">
        <v>71156</v>
      </c>
    </row>
    <row r="35" spans="1:23" ht="15.75">
      <c r="A35" s="15" t="s">
        <v>40</v>
      </c>
      <c r="B35" s="2"/>
      <c r="C35" s="26">
        <v>35044</v>
      </c>
      <c r="D35" s="5"/>
      <c r="E35" s="26">
        <v>38991</v>
      </c>
      <c r="F35" s="5"/>
      <c r="G35" s="26">
        <v>41758</v>
      </c>
      <c r="H35" s="5"/>
      <c r="I35" s="26">
        <v>45548</v>
      </c>
      <c r="J35" s="5"/>
      <c r="K35" s="26">
        <v>48275</v>
      </c>
      <c r="L35" s="5"/>
      <c r="M35" s="26">
        <v>53105</v>
      </c>
      <c r="N35" s="5"/>
      <c r="O35" s="26">
        <v>60647</v>
      </c>
      <c r="P35" s="5"/>
      <c r="Q35" s="26">
        <v>68081</v>
      </c>
      <c r="R35" s="5"/>
      <c r="S35" s="26">
        <v>72787</v>
      </c>
      <c r="T35" s="5"/>
      <c r="U35" s="26">
        <v>71034</v>
      </c>
      <c r="V35" s="5"/>
      <c r="W35" s="26">
        <v>71096</v>
      </c>
    </row>
    <row r="36" spans="1:23" ht="15.75">
      <c r="A36" s="15" t="s">
        <v>41</v>
      </c>
      <c r="B36" s="2"/>
      <c r="C36" s="26">
        <v>90974</v>
      </c>
      <c r="D36" s="5"/>
      <c r="E36" s="26">
        <v>97017</v>
      </c>
      <c r="F36" s="5"/>
      <c r="G36" s="26">
        <v>103625</v>
      </c>
      <c r="H36" s="5"/>
      <c r="I36" s="26">
        <v>112268</v>
      </c>
      <c r="J36" s="5"/>
      <c r="K36" s="26">
        <v>120871</v>
      </c>
      <c r="L36" s="5"/>
      <c r="M36" s="26">
        <v>130084</v>
      </c>
      <c r="N36" s="5"/>
      <c r="O36" s="26">
        <v>140178</v>
      </c>
      <c r="P36" s="5"/>
      <c r="Q36" s="26">
        <v>152297</v>
      </c>
      <c r="R36" s="5"/>
      <c r="S36" s="26">
        <v>166988</v>
      </c>
      <c r="T36" s="5"/>
      <c r="U36" s="26">
        <v>176715</v>
      </c>
      <c r="V36" s="5"/>
      <c r="W36" s="26">
        <v>177394</v>
      </c>
    </row>
    <row r="37" spans="1:23" ht="15.75">
      <c r="A37" s="15" t="s">
        <v>42</v>
      </c>
      <c r="B37" s="2"/>
      <c r="C37" s="26">
        <v>20935</v>
      </c>
      <c r="D37" s="5"/>
      <c r="E37" s="26">
        <v>22370</v>
      </c>
      <c r="F37" s="5"/>
      <c r="G37" s="26">
        <v>23900</v>
      </c>
      <c r="H37" s="5"/>
      <c r="I37" s="26">
        <v>25346</v>
      </c>
      <c r="J37" s="5"/>
      <c r="K37" s="26">
        <v>26994</v>
      </c>
      <c r="L37" s="5"/>
      <c r="M37" s="26">
        <v>28995</v>
      </c>
      <c r="N37" s="5"/>
      <c r="O37" s="26">
        <v>30602</v>
      </c>
      <c r="P37" s="5"/>
      <c r="Q37" s="26">
        <v>32233</v>
      </c>
      <c r="R37" s="5"/>
      <c r="S37" s="26">
        <v>34278</v>
      </c>
      <c r="T37" s="5"/>
      <c r="U37" s="26">
        <v>34651</v>
      </c>
      <c r="V37" s="5"/>
      <c r="W37" s="26">
        <v>33872</v>
      </c>
    </row>
    <row r="38" spans="1:23" ht="15.75">
      <c r="A38" s="16"/>
      <c r="B38" s="2"/>
      <c r="C38" s="26"/>
      <c r="D38" s="5"/>
      <c r="E38" s="26"/>
      <c r="F38" s="5"/>
      <c r="G38" s="26"/>
      <c r="H38" s="5"/>
      <c r="I38" s="26"/>
      <c r="J38" s="5"/>
      <c r="K38" s="26"/>
      <c r="L38" s="5"/>
      <c r="M38" s="26"/>
      <c r="N38" s="5"/>
      <c r="O38" s="26"/>
      <c r="P38" s="5"/>
      <c r="Q38" s="26"/>
      <c r="R38" s="5"/>
      <c r="S38" s="26"/>
      <c r="T38" s="5"/>
      <c r="U38" s="26"/>
      <c r="V38" s="5"/>
      <c r="W38" s="26"/>
    </row>
    <row r="39" spans="1:23">
      <c r="A39" s="15" t="s">
        <v>43</v>
      </c>
      <c r="B39" s="4"/>
      <c r="C39" s="26">
        <v>60309</v>
      </c>
      <c r="D39" s="5"/>
      <c r="E39" s="26">
        <v>62920</v>
      </c>
      <c r="F39" s="5"/>
      <c r="G39" s="26">
        <v>67559</v>
      </c>
      <c r="H39" s="5"/>
      <c r="I39" s="26">
        <v>75948</v>
      </c>
      <c r="J39" s="5"/>
      <c r="K39" s="26">
        <v>84929</v>
      </c>
      <c r="L39" s="5"/>
      <c r="M39" s="26">
        <v>96824</v>
      </c>
      <c r="N39" s="5"/>
      <c r="O39" s="26">
        <v>108941</v>
      </c>
      <c r="P39" s="5"/>
      <c r="Q39" s="26">
        <v>107171</v>
      </c>
      <c r="R39" s="5"/>
      <c r="S39" s="26">
        <v>90759</v>
      </c>
      <c r="T39" s="5"/>
      <c r="U39" s="26">
        <v>74702</v>
      </c>
      <c r="V39" s="5"/>
      <c r="W39" s="26">
        <v>89750</v>
      </c>
    </row>
    <row r="40" spans="1:23">
      <c r="A40" s="4"/>
      <c r="B40" s="4"/>
      <c r="C40" s="4"/>
      <c r="D40" s="5"/>
      <c r="E40" s="4"/>
      <c r="F40" s="5"/>
      <c r="G40" s="4"/>
      <c r="H40" s="5"/>
      <c r="I40" s="4"/>
      <c r="J40" s="5"/>
      <c r="K40" s="4"/>
      <c r="L40" s="5"/>
      <c r="M40" s="4"/>
      <c r="N40" s="5"/>
      <c r="O40" s="4"/>
      <c r="P40" s="5"/>
      <c r="Q40" s="4"/>
      <c r="R40" s="5"/>
      <c r="S40" s="4"/>
      <c r="T40" s="5"/>
      <c r="U40" s="4"/>
      <c r="V40" s="5"/>
      <c r="W40" s="4"/>
    </row>
    <row r="41" spans="1:23" ht="16.5" thickBot="1">
      <c r="A41" s="18" t="s">
        <v>30</v>
      </c>
      <c r="B41" s="19"/>
      <c r="C41" s="20">
        <v>629907</v>
      </c>
      <c r="D41" s="5"/>
      <c r="E41" s="20">
        <v>680397</v>
      </c>
      <c r="F41" s="5"/>
      <c r="G41" s="20">
        <v>729258</v>
      </c>
      <c r="H41" s="5"/>
      <c r="I41" s="20">
        <v>783082</v>
      </c>
      <c r="J41" s="5"/>
      <c r="K41" s="20">
        <v>841294</v>
      </c>
      <c r="L41" s="5"/>
      <c r="M41" s="20">
        <v>909298</v>
      </c>
      <c r="N41" s="5"/>
      <c r="O41" s="20">
        <v>985547</v>
      </c>
      <c r="P41" s="5"/>
      <c r="Q41" s="20">
        <v>1053161</v>
      </c>
      <c r="R41" s="5"/>
      <c r="S41" s="20">
        <v>1087749</v>
      </c>
      <c r="T41" s="5"/>
      <c r="U41" s="20">
        <v>1047831</v>
      </c>
      <c r="V41" s="5"/>
      <c r="W41" s="20">
        <v>1051342</v>
      </c>
    </row>
    <row r="42" spans="1:23" ht="15.75">
      <c r="A42" s="14"/>
      <c r="B42" s="11"/>
      <c r="C42" s="12"/>
      <c r="D42" s="5"/>
      <c r="E42" s="12"/>
      <c r="F42" s="5"/>
      <c r="G42" s="12"/>
      <c r="H42" s="5"/>
      <c r="I42" s="12"/>
      <c r="J42" s="5"/>
      <c r="K42" s="12"/>
      <c r="L42" s="5"/>
      <c r="M42" s="12"/>
      <c r="N42" s="5"/>
      <c r="O42" s="12"/>
      <c r="P42" s="5"/>
      <c r="Q42" s="12"/>
      <c r="R42" s="5"/>
      <c r="S42" s="12"/>
      <c r="T42" s="5"/>
      <c r="U42" s="12"/>
      <c r="V42" s="5"/>
      <c r="W42" s="12"/>
    </row>
    <row r="43" spans="1:23" ht="15.75">
      <c r="A43" s="13" t="s">
        <v>44</v>
      </c>
      <c r="B43" s="7"/>
      <c r="C43" s="13"/>
      <c r="D43" s="5"/>
      <c r="E43" s="13"/>
      <c r="F43" s="5"/>
      <c r="G43" s="13"/>
      <c r="H43" s="5"/>
      <c r="I43" s="13"/>
      <c r="J43" s="5"/>
      <c r="K43" s="13"/>
      <c r="L43" s="5"/>
      <c r="M43" s="13"/>
      <c r="N43" s="5"/>
      <c r="O43" s="13"/>
      <c r="P43" s="5"/>
      <c r="Q43" s="13"/>
      <c r="R43" s="5"/>
      <c r="S43" s="13"/>
      <c r="T43" s="5"/>
      <c r="U43" s="13"/>
      <c r="V43" s="5"/>
      <c r="W43" s="13"/>
    </row>
    <row r="44" spans="1:23" ht="15.75">
      <c r="A44" s="15" t="s">
        <v>45</v>
      </c>
      <c r="B44" s="2"/>
      <c r="C44" s="26">
        <v>312176</v>
      </c>
      <c r="D44" s="5"/>
      <c r="E44" s="26">
        <v>334891</v>
      </c>
      <c r="F44" s="5"/>
      <c r="G44" s="26">
        <v>355834</v>
      </c>
      <c r="H44" s="5"/>
      <c r="I44" s="26">
        <v>379194</v>
      </c>
      <c r="J44" s="5"/>
      <c r="K44" s="26">
        <v>401995</v>
      </c>
      <c r="L44" s="5"/>
      <c r="M44" s="26">
        <v>432035</v>
      </c>
      <c r="N44" s="5"/>
      <c r="O44" s="26">
        <v>466109</v>
      </c>
      <c r="P44" s="5"/>
      <c r="Q44" s="26">
        <v>504148</v>
      </c>
      <c r="R44" s="5"/>
      <c r="S44" s="26">
        <v>533622</v>
      </c>
      <c r="T44" s="5"/>
      <c r="U44" s="26">
        <v>519955</v>
      </c>
      <c r="V44" s="5"/>
      <c r="W44" s="26">
        <v>506791</v>
      </c>
    </row>
    <row r="45" spans="1:23" ht="15.75">
      <c r="A45" s="15" t="s">
        <v>46</v>
      </c>
      <c r="B45" s="2"/>
      <c r="C45" s="26">
        <v>254827</v>
      </c>
      <c r="D45" s="5"/>
      <c r="E45" s="26">
        <v>279404</v>
      </c>
      <c r="F45" s="5"/>
      <c r="G45" s="26">
        <v>302801</v>
      </c>
      <c r="H45" s="5"/>
      <c r="I45" s="26">
        <v>325395</v>
      </c>
      <c r="J45" s="5"/>
      <c r="K45" s="26">
        <v>351062</v>
      </c>
      <c r="L45" s="5"/>
      <c r="M45" s="26">
        <v>376536</v>
      </c>
      <c r="N45" s="5"/>
      <c r="O45" s="26">
        <v>408385</v>
      </c>
      <c r="P45" s="5"/>
      <c r="Q45" s="26">
        <v>441171</v>
      </c>
      <c r="R45" s="5"/>
      <c r="S45" s="26">
        <v>462114</v>
      </c>
      <c r="T45" s="5"/>
      <c r="U45" s="26">
        <v>450788</v>
      </c>
      <c r="V45" s="5"/>
      <c r="W45" s="26">
        <v>451868</v>
      </c>
    </row>
    <row r="46" spans="1:23" ht="15.75">
      <c r="A46" s="15" t="s">
        <v>47</v>
      </c>
      <c r="B46" s="24"/>
      <c r="C46" s="26">
        <v>62904</v>
      </c>
      <c r="D46" s="5"/>
      <c r="E46" s="26">
        <v>66102</v>
      </c>
      <c r="F46" s="5"/>
      <c r="G46" s="26">
        <v>70623</v>
      </c>
      <c r="H46" s="5"/>
      <c r="I46" s="26">
        <v>78493</v>
      </c>
      <c r="J46" s="5"/>
      <c r="K46" s="26">
        <v>88237</v>
      </c>
      <c r="L46" s="5"/>
      <c r="M46" s="26">
        <v>100727</v>
      </c>
      <c r="N46" s="5"/>
      <c r="O46" s="26">
        <v>111053</v>
      </c>
      <c r="P46" s="5"/>
      <c r="Q46" s="26">
        <v>107842</v>
      </c>
      <c r="R46" s="5"/>
      <c r="S46" s="26">
        <v>92013</v>
      </c>
      <c r="T46" s="5"/>
      <c r="U46" s="26">
        <v>77088</v>
      </c>
      <c r="V46" s="5"/>
      <c r="W46" s="26">
        <v>92683</v>
      </c>
    </row>
    <row r="47" spans="1:23">
      <c r="A47" s="4"/>
      <c r="B47" s="4"/>
      <c r="C47" s="4"/>
      <c r="D47" s="5"/>
      <c r="E47" s="4"/>
      <c r="F47" s="5"/>
      <c r="G47" s="4"/>
      <c r="H47" s="5"/>
      <c r="I47" s="4"/>
      <c r="J47" s="5"/>
      <c r="K47" s="4"/>
      <c r="L47" s="5"/>
      <c r="M47" s="4"/>
      <c r="N47" s="5"/>
      <c r="O47" s="4"/>
      <c r="P47" s="5"/>
      <c r="Q47" s="4"/>
      <c r="R47" s="5"/>
      <c r="S47" s="4"/>
      <c r="T47" s="5"/>
      <c r="U47" s="4"/>
      <c r="V47" s="5"/>
      <c r="W47" s="4"/>
    </row>
    <row r="48" spans="1:23" ht="16.5" thickBot="1">
      <c r="A48" s="18" t="s">
        <v>30</v>
      </c>
      <c r="B48" s="19"/>
      <c r="C48" s="20">
        <v>629907</v>
      </c>
      <c r="D48" s="5"/>
      <c r="E48" s="20">
        <v>680397</v>
      </c>
      <c r="F48" s="5"/>
      <c r="G48" s="20">
        <v>729258</v>
      </c>
      <c r="H48" s="5"/>
      <c r="I48" s="20">
        <v>783082</v>
      </c>
      <c r="J48" s="5"/>
      <c r="K48" s="20">
        <v>841294</v>
      </c>
      <c r="L48" s="5"/>
      <c r="M48" s="20">
        <v>909298</v>
      </c>
      <c r="N48" s="5"/>
      <c r="O48" s="20">
        <v>985547</v>
      </c>
      <c r="P48" s="5"/>
      <c r="Q48" s="20">
        <v>1053161</v>
      </c>
      <c r="R48" s="5"/>
      <c r="S48" s="20">
        <v>1087749</v>
      </c>
      <c r="T48" s="5"/>
      <c r="U48" s="20">
        <v>1047831</v>
      </c>
      <c r="V48" s="5"/>
      <c r="W48" s="20">
        <v>1051342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workbookViewId="0">
      <selection activeCell="E28" sqref="E28"/>
    </sheetView>
  </sheetViews>
  <sheetFormatPr baseColWidth="10" defaultRowHeight="15"/>
  <sheetData>
    <row r="1" spans="1:23" ht="20.25">
      <c r="A1" s="6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15.7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>
      <c r="A4" s="56" t="s">
        <v>48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>
      <c r="A5" s="49" t="s">
        <v>49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>
      <c r="A7" s="47"/>
      <c r="B7" s="44"/>
      <c r="C7" s="55" t="s">
        <v>5</v>
      </c>
      <c r="D7" s="44"/>
      <c r="E7" s="55" t="s">
        <v>6</v>
      </c>
      <c r="F7" s="44"/>
      <c r="G7" s="55" t="s">
        <v>7</v>
      </c>
      <c r="H7" s="44"/>
      <c r="I7" s="55" t="s">
        <v>8</v>
      </c>
      <c r="J7" s="44"/>
      <c r="K7" s="55" t="s">
        <v>9</v>
      </c>
      <c r="L7" s="44"/>
      <c r="M7" s="55" t="s">
        <v>10</v>
      </c>
      <c r="N7" s="44"/>
      <c r="O7" s="55" t="s">
        <v>11</v>
      </c>
      <c r="P7" s="44"/>
      <c r="Q7" s="55" t="s">
        <v>12</v>
      </c>
      <c r="R7" s="44"/>
      <c r="S7" s="55" t="s">
        <v>13</v>
      </c>
      <c r="T7" s="44"/>
      <c r="U7" s="55" t="s">
        <v>14</v>
      </c>
      <c r="V7" s="44"/>
      <c r="W7" s="55" t="s">
        <v>15</v>
      </c>
    </row>
    <row r="8" spans="1:23">
      <c r="A8" s="45"/>
      <c r="B8" s="44"/>
      <c r="C8" s="46"/>
      <c r="D8" s="44"/>
      <c r="E8" s="46"/>
      <c r="F8" s="44"/>
      <c r="G8" s="46"/>
      <c r="H8" s="44"/>
      <c r="I8" s="46"/>
      <c r="J8" s="44"/>
      <c r="K8" s="46"/>
      <c r="L8" s="44"/>
      <c r="M8" s="46"/>
      <c r="N8" s="44"/>
      <c r="O8" s="46"/>
      <c r="P8" s="44"/>
      <c r="Q8" s="46"/>
      <c r="R8" s="44"/>
      <c r="S8" s="46"/>
      <c r="T8" s="44"/>
      <c r="U8" s="46"/>
      <c r="V8" s="44"/>
      <c r="W8" s="46"/>
    </row>
    <row r="9" spans="1:23">
      <c r="A9" s="49" t="s">
        <v>16</v>
      </c>
      <c r="B9" s="44"/>
      <c r="C9" s="49"/>
      <c r="D9" s="44"/>
      <c r="E9" s="49"/>
      <c r="F9" s="44"/>
      <c r="G9" s="49"/>
      <c r="H9" s="44"/>
      <c r="I9" s="49"/>
      <c r="J9" s="44"/>
      <c r="K9" s="49"/>
      <c r="L9" s="44"/>
      <c r="M9" s="49"/>
      <c r="N9" s="44"/>
      <c r="O9" s="49"/>
      <c r="P9" s="44"/>
      <c r="Q9" s="49"/>
      <c r="R9" s="44"/>
      <c r="S9" s="49"/>
      <c r="T9" s="44"/>
      <c r="U9" s="49"/>
      <c r="V9" s="44"/>
      <c r="W9" s="49"/>
    </row>
    <row r="10" spans="1:23">
      <c r="A10" s="51" t="s">
        <v>17</v>
      </c>
      <c r="B10" s="44"/>
      <c r="C10" s="65">
        <v>75.766188034262754</v>
      </c>
      <c r="D10" s="66"/>
      <c r="E10" s="65">
        <v>78.472933978606974</v>
      </c>
      <c r="F10" s="65"/>
      <c r="G10" s="65">
        <v>80.957468041737997</v>
      </c>
      <c r="H10" s="65"/>
      <c r="I10" s="65">
        <v>83.635216189940436</v>
      </c>
      <c r="J10" s="65"/>
      <c r="K10" s="65">
        <v>87.539061986393492</v>
      </c>
      <c r="L10" s="65"/>
      <c r="M10" s="65">
        <v>91.429879421765648</v>
      </c>
      <c r="N10" s="65"/>
      <c r="O10" s="65">
        <v>95.226617605747947</v>
      </c>
      <c r="P10" s="65"/>
      <c r="Q10" s="65">
        <v>99.04261606309224</v>
      </c>
      <c r="R10" s="65"/>
      <c r="S10" s="65">
        <v>100</v>
      </c>
      <c r="T10" s="65"/>
      <c r="U10" s="65">
        <v>97.704018955596496</v>
      </c>
      <c r="V10" s="65"/>
      <c r="W10" s="65">
        <v>98.313521142176299</v>
      </c>
    </row>
    <row r="11" spans="1:23">
      <c r="A11" s="60" t="s">
        <v>18</v>
      </c>
      <c r="B11" s="59"/>
      <c r="C11" s="68">
        <v>78.815853757544545</v>
      </c>
      <c r="D11" s="69"/>
      <c r="E11" s="68">
        <v>81.516145454376144</v>
      </c>
      <c r="F11" s="68"/>
      <c r="G11" s="68">
        <v>83.745968520451981</v>
      </c>
      <c r="H11" s="68"/>
      <c r="I11" s="68">
        <v>86.164420398950853</v>
      </c>
      <c r="J11" s="68"/>
      <c r="K11" s="68">
        <v>89.785182946454498</v>
      </c>
      <c r="L11" s="68"/>
      <c r="M11" s="68">
        <v>93.483758039435273</v>
      </c>
      <c r="N11" s="68"/>
      <c r="O11" s="68">
        <v>97.23679719167778</v>
      </c>
      <c r="P11" s="68"/>
      <c r="Q11" s="68">
        <v>100.64844020870505</v>
      </c>
      <c r="R11" s="68"/>
      <c r="S11" s="68">
        <v>100</v>
      </c>
      <c r="T11" s="68"/>
      <c r="U11" s="68">
        <v>95.550830504018208</v>
      </c>
      <c r="V11" s="68"/>
      <c r="W11" s="65">
        <v>96.259999342520473</v>
      </c>
    </row>
    <row r="12" spans="1:23">
      <c r="A12" s="60" t="s">
        <v>19</v>
      </c>
      <c r="B12" s="59"/>
      <c r="C12" s="68">
        <v>73.861785375970129</v>
      </c>
      <c r="D12" s="69"/>
      <c r="E12" s="68">
        <v>77.865355600995045</v>
      </c>
      <c r="F12" s="68"/>
      <c r="G12" s="68">
        <v>81.5108345953102</v>
      </c>
      <c r="H12" s="68"/>
      <c r="I12" s="68">
        <v>82.883701201570204</v>
      </c>
      <c r="J12" s="68"/>
      <c r="K12" s="68">
        <v>86.337188751635637</v>
      </c>
      <c r="L12" s="68"/>
      <c r="M12" s="68">
        <v>90.465284821901832</v>
      </c>
      <c r="N12" s="68"/>
      <c r="O12" s="68">
        <v>94.478573192677374</v>
      </c>
      <c r="P12" s="68"/>
      <c r="Q12" s="68">
        <v>98.729076255424673</v>
      </c>
      <c r="R12" s="68"/>
      <c r="S12" s="68">
        <v>100</v>
      </c>
      <c r="T12" s="68"/>
      <c r="U12" s="68">
        <v>101.76488184265631</v>
      </c>
      <c r="V12" s="68"/>
      <c r="W12" s="65">
        <v>104.38324088848964</v>
      </c>
    </row>
    <row r="13" spans="1:23">
      <c r="A13" s="60" t="s">
        <v>20</v>
      </c>
      <c r="B13" s="59"/>
      <c r="C13" s="68">
        <v>67.005030828500693</v>
      </c>
      <c r="D13" s="69"/>
      <c r="E13" s="68">
        <v>69.673413960956381</v>
      </c>
      <c r="F13" s="68"/>
      <c r="G13" s="68">
        <v>72.85159871915674</v>
      </c>
      <c r="H13" s="68"/>
      <c r="I13" s="68">
        <v>76.347240536720889</v>
      </c>
      <c r="J13" s="68"/>
      <c r="K13" s="68">
        <v>81.095508560367406</v>
      </c>
      <c r="L13" s="68"/>
      <c r="M13" s="68">
        <v>85.534027550634264</v>
      </c>
      <c r="N13" s="68"/>
      <c r="O13" s="68">
        <v>89.447403827972622</v>
      </c>
      <c r="P13" s="68"/>
      <c r="Q13" s="68">
        <v>94.414150948009834</v>
      </c>
      <c r="R13" s="68"/>
      <c r="S13" s="68">
        <v>100</v>
      </c>
      <c r="T13" s="68"/>
      <c r="U13" s="68">
        <v>103.73107927718006</v>
      </c>
      <c r="V13" s="68"/>
      <c r="W13" s="65">
        <v>103.9690637571253</v>
      </c>
    </row>
    <row r="14" spans="1:23">
      <c r="A14" s="51" t="s">
        <v>21</v>
      </c>
      <c r="B14" s="44"/>
      <c r="C14" s="65">
        <v>72.709023358794482</v>
      </c>
      <c r="D14" s="66"/>
      <c r="E14" s="65">
        <v>75.922184621235886</v>
      </c>
      <c r="F14" s="65"/>
      <c r="G14" s="65">
        <v>78.518809677826823</v>
      </c>
      <c r="H14" s="65"/>
      <c r="I14" s="65">
        <v>82.713162896613539</v>
      </c>
      <c r="J14" s="65"/>
      <c r="K14" s="65">
        <v>87.012147782328668</v>
      </c>
      <c r="L14" s="65"/>
      <c r="M14" s="65">
        <v>92.76881333191362</v>
      </c>
      <c r="N14" s="65"/>
      <c r="O14" s="65">
        <v>100.2248595185754</v>
      </c>
      <c r="P14" s="65"/>
      <c r="Q14" s="65">
        <v>104.40186763355213</v>
      </c>
      <c r="R14" s="65"/>
      <c r="S14" s="65">
        <v>100</v>
      </c>
      <c r="T14" s="65"/>
      <c r="U14" s="65">
        <v>83.541337712372894</v>
      </c>
      <c r="V14" s="65"/>
      <c r="W14" s="65">
        <v>78.471226058673537</v>
      </c>
    </row>
    <row r="15" spans="1:23">
      <c r="A15" s="60" t="s">
        <v>22</v>
      </c>
      <c r="B15" s="61"/>
      <c r="C15" s="68">
        <v>72.608626762082565</v>
      </c>
      <c r="D15" s="70"/>
      <c r="E15" s="68">
        <v>76.091304098207175</v>
      </c>
      <c r="F15" s="68"/>
      <c r="G15" s="68">
        <v>78.712858857494311</v>
      </c>
      <c r="H15" s="68"/>
      <c r="I15" s="68">
        <v>83.371211602960912</v>
      </c>
      <c r="J15" s="68"/>
      <c r="K15" s="68">
        <v>87.590651243799911</v>
      </c>
      <c r="L15" s="68"/>
      <c r="M15" s="68">
        <v>93.78857731793299</v>
      </c>
      <c r="N15" s="68"/>
      <c r="O15" s="68">
        <v>100.46386473977402</v>
      </c>
      <c r="P15" s="68"/>
      <c r="Q15" s="68">
        <v>104.94877830992775</v>
      </c>
      <c r="R15" s="68"/>
      <c r="S15" s="68">
        <v>100</v>
      </c>
      <c r="T15" s="68"/>
      <c r="U15" s="68">
        <v>83.434493632349074</v>
      </c>
      <c r="V15" s="65"/>
      <c r="W15" s="65">
        <v>78.168973305173836</v>
      </c>
    </row>
    <row r="16" spans="1:23">
      <c r="A16" s="60" t="s">
        <v>23</v>
      </c>
      <c r="B16" s="61"/>
      <c r="C16" s="73" t="s">
        <v>50</v>
      </c>
      <c r="D16" s="73"/>
      <c r="E16" s="73" t="s">
        <v>50</v>
      </c>
      <c r="F16" s="73"/>
      <c r="G16" s="73" t="s">
        <v>50</v>
      </c>
      <c r="H16" s="73"/>
      <c r="I16" s="73" t="s">
        <v>50</v>
      </c>
      <c r="J16" s="73"/>
      <c r="K16" s="73" t="s">
        <v>50</v>
      </c>
      <c r="L16" s="73"/>
      <c r="M16" s="73" t="s">
        <v>50</v>
      </c>
      <c r="N16" s="73"/>
      <c r="O16" s="73" t="s">
        <v>50</v>
      </c>
      <c r="P16" s="73"/>
      <c r="Q16" s="73" t="s">
        <v>50</v>
      </c>
      <c r="R16" s="73"/>
      <c r="S16" s="73" t="s">
        <v>50</v>
      </c>
      <c r="T16" s="73"/>
      <c r="U16" s="73" t="s">
        <v>50</v>
      </c>
      <c r="V16" s="70"/>
      <c r="W16" s="73" t="s">
        <v>50</v>
      </c>
    </row>
    <row r="17" spans="1:23">
      <c r="A17" s="51" t="s">
        <v>24</v>
      </c>
      <c r="B17" s="44"/>
      <c r="C17" s="65">
        <v>75.43261638635947</v>
      </c>
      <c r="D17" s="66"/>
      <c r="E17" s="65">
        <v>78.586909364131316</v>
      </c>
      <c r="F17" s="65"/>
      <c r="G17" s="65">
        <v>80.124709884751965</v>
      </c>
      <c r="H17" s="65"/>
      <c r="I17" s="65">
        <v>83.064653073618416</v>
      </c>
      <c r="J17" s="65"/>
      <c r="K17" s="65">
        <v>86.538242387628458</v>
      </c>
      <c r="L17" s="65"/>
      <c r="M17" s="65">
        <v>88.73777901799123</v>
      </c>
      <c r="N17" s="65"/>
      <c r="O17" s="65">
        <v>94.676393295915886</v>
      </c>
      <c r="P17" s="65"/>
      <c r="Q17" s="65">
        <v>101.03808572855004</v>
      </c>
      <c r="R17" s="65"/>
      <c r="S17" s="65">
        <v>100</v>
      </c>
      <c r="T17" s="65"/>
      <c r="U17" s="65">
        <v>89.578996308324307</v>
      </c>
      <c r="V17" s="65"/>
      <c r="W17" s="65">
        <v>101.64862433688073</v>
      </c>
    </row>
    <row r="18" spans="1:23">
      <c r="A18" s="60" t="s">
        <v>25</v>
      </c>
      <c r="B18" s="61"/>
      <c r="C18" s="68">
        <v>73.805998061106024</v>
      </c>
      <c r="D18" s="70"/>
      <c r="E18" s="68">
        <v>76.743971860773044</v>
      </c>
      <c r="F18" s="68"/>
      <c r="G18" s="68">
        <v>79.559168564086534</v>
      </c>
      <c r="H18" s="68"/>
      <c r="I18" s="68">
        <v>83.664335162800825</v>
      </c>
      <c r="J18" s="68"/>
      <c r="K18" s="68">
        <v>87.956164911512332</v>
      </c>
      <c r="L18" s="68"/>
      <c r="M18" s="68">
        <v>88.891088715282052</v>
      </c>
      <c r="N18" s="68"/>
      <c r="O18" s="68">
        <v>94.787975481805731</v>
      </c>
      <c r="P18" s="68"/>
      <c r="Q18" s="68">
        <v>101.88485716853741</v>
      </c>
      <c r="R18" s="68"/>
      <c r="S18" s="68">
        <v>100</v>
      </c>
      <c r="T18" s="68"/>
      <c r="U18" s="68">
        <v>89.180892327477139</v>
      </c>
      <c r="V18" s="68"/>
      <c r="W18" s="65">
        <v>101.60752368352654</v>
      </c>
    </row>
    <row r="19" spans="1:23">
      <c r="A19" s="60" t="s">
        <v>26</v>
      </c>
      <c r="B19" s="61"/>
      <c r="C19" s="68">
        <v>79.085244769337777</v>
      </c>
      <c r="D19" s="70"/>
      <c r="E19" s="68">
        <v>82.738333212473933</v>
      </c>
      <c r="F19" s="68"/>
      <c r="G19" s="68">
        <v>81.414740261268406</v>
      </c>
      <c r="H19" s="68"/>
      <c r="I19" s="68">
        <v>81.87330129637968</v>
      </c>
      <c r="J19" s="68"/>
      <c r="K19" s="68">
        <v>83.662490572961403</v>
      </c>
      <c r="L19" s="68"/>
      <c r="M19" s="68">
        <v>88.438008116427596</v>
      </c>
      <c r="N19" s="68"/>
      <c r="O19" s="68">
        <v>94.464470108280949</v>
      </c>
      <c r="P19" s="68"/>
      <c r="Q19" s="68">
        <v>99.283531074374721</v>
      </c>
      <c r="R19" s="68"/>
      <c r="S19" s="68">
        <v>100</v>
      </c>
      <c r="T19" s="68"/>
      <c r="U19" s="68">
        <v>90.383970137985997</v>
      </c>
      <c r="V19" s="68"/>
      <c r="W19" s="65">
        <v>101.77313518553262</v>
      </c>
    </row>
    <row r="20" spans="1:23">
      <c r="A20" s="51" t="s">
        <v>27</v>
      </c>
      <c r="B20" s="44"/>
      <c r="C20" s="65">
        <v>65.154589559276573</v>
      </c>
      <c r="D20" s="66"/>
      <c r="E20" s="65">
        <v>68.094977043062258</v>
      </c>
      <c r="F20" s="65"/>
      <c r="G20" s="65">
        <v>70.640809514172943</v>
      </c>
      <c r="H20" s="65"/>
      <c r="I20" s="65">
        <v>75.037439394064322</v>
      </c>
      <c r="J20" s="65"/>
      <c r="K20" s="65">
        <v>82.268627780088423</v>
      </c>
      <c r="L20" s="65"/>
      <c r="M20" s="65">
        <v>88.624353023162541</v>
      </c>
      <c r="N20" s="65"/>
      <c r="O20" s="65">
        <v>97.678064360874274</v>
      </c>
      <c r="P20" s="65"/>
      <c r="Q20" s="65">
        <v>105.45376036687959</v>
      </c>
      <c r="R20" s="65"/>
      <c r="S20" s="65">
        <v>100</v>
      </c>
      <c r="T20" s="65"/>
      <c r="U20" s="65">
        <v>82.753813677460471</v>
      </c>
      <c r="V20" s="65"/>
      <c r="W20" s="65">
        <v>90.109340051392934</v>
      </c>
    </row>
    <row r="21" spans="1:23">
      <c r="A21" s="60" t="s">
        <v>28</v>
      </c>
      <c r="B21" s="61"/>
      <c r="C21" s="68">
        <v>65.910312171280822</v>
      </c>
      <c r="D21" s="70"/>
      <c r="E21" s="68">
        <v>68.484173879254058</v>
      </c>
      <c r="F21" s="68"/>
      <c r="G21" s="68">
        <v>71.353795213889015</v>
      </c>
      <c r="H21" s="68"/>
      <c r="I21" s="68">
        <v>76.128545740512479</v>
      </c>
      <c r="J21" s="68"/>
      <c r="K21" s="68">
        <v>83.528192311005569</v>
      </c>
      <c r="L21" s="68"/>
      <c r="M21" s="68">
        <v>89.651000364948644</v>
      </c>
      <c r="N21" s="68"/>
      <c r="O21" s="68">
        <v>98.751066242533085</v>
      </c>
      <c r="P21" s="68"/>
      <c r="Q21" s="68">
        <v>106.36568645476478</v>
      </c>
      <c r="R21" s="68"/>
      <c r="S21" s="68">
        <v>100</v>
      </c>
      <c r="T21" s="68"/>
      <c r="U21" s="68">
        <v>81.379483952171171</v>
      </c>
      <c r="V21" s="68"/>
      <c r="W21" s="65">
        <v>90.606037147409225</v>
      </c>
    </row>
    <row r="22" spans="1:23">
      <c r="A22" s="60" t="s">
        <v>29</v>
      </c>
      <c r="B22" s="61"/>
      <c r="C22" s="68">
        <v>62.138110662824012</v>
      </c>
      <c r="D22" s="70"/>
      <c r="E22" s="68">
        <v>66.614090527743414</v>
      </c>
      <c r="F22" s="68"/>
      <c r="G22" s="68">
        <v>67.886991507588505</v>
      </c>
      <c r="H22" s="68"/>
      <c r="I22" s="68">
        <v>70.861409475388044</v>
      </c>
      <c r="J22" s="68"/>
      <c r="K22" s="68">
        <v>77.453499607416305</v>
      </c>
      <c r="L22" s="68"/>
      <c r="M22" s="68">
        <v>84.675871620498157</v>
      </c>
      <c r="N22" s="68"/>
      <c r="O22" s="68">
        <v>93.550711071879149</v>
      </c>
      <c r="P22" s="68"/>
      <c r="Q22" s="68">
        <v>101.94666512742072</v>
      </c>
      <c r="R22" s="68"/>
      <c r="S22" s="68">
        <v>100</v>
      </c>
      <c r="T22" s="68"/>
      <c r="U22" s="68">
        <v>87.958813995614449</v>
      </c>
      <c r="V22" s="68"/>
      <c r="W22" s="65">
        <v>88.921677559370821</v>
      </c>
    </row>
    <row r="23" spans="1:23">
      <c r="A23" s="43"/>
      <c r="B23" s="44"/>
      <c r="C23" s="67"/>
      <c r="D23" s="66"/>
      <c r="E23" s="67"/>
      <c r="F23" s="66"/>
      <c r="G23" s="67"/>
      <c r="H23" s="66"/>
      <c r="I23" s="67"/>
      <c r="J23" s="66"/>
      <c r="K23" s="67"/>
      <c r="L23" s="66"/>
      <c r="M23" s="67"/>
      <c r="N23" s="66"/>
      <c r="O23" s="67"/>
      <c r="P23" s="66"/>
      <c r="Q23" s="67"/>
      <c r="R23" s="66"/>
      <c r="S23" s="67"/>
      <c r="T23" s="66"/>
      <c r="U23" s="67"/>
      <c r="V23" s="66"/>
      <c r="W23" s="67"/>
    </row>
    <row r="24" spans="1:23" ht="15.75" thickBot="1">
      <c r="A24" s="54" t="s">
        <v>30</v>
      </c>
      <c r="B24" s="44"/>
      <c r="C24" s="71">
        <v>78.3888627640697</v>
      </c>
      <c r="D24" s="44"/>
      <c r="E24" s="71">
        <v>81.265287655250006</v>
      </c>
      <c r="F24" s="72"/>
      <c r="G24" s="71">
        <v>83.467725209152817</v>
      </c>
      <c r="H24" s="72"/>
      <c r="I24" s="71">
        <v>86.046411831668053</v>
      </c>
      <c r="J24" s="72"/>
      <c r="K24" s="71">
        <v>88.850923452647294</v>
      </c>
      <c r="L24" s="72"/>
      <c r="M24" s="71">
        <v>92.03502614584832</v>
      </c>
      <c r="N24" s="72"/>
      <c r="O24" s="71">
        <v>95.786577610930024</v>
      </c>
      <c r="P24" s="72"/>
      <c r="Q24" s="71">
        <v>99.119169521514891</v>
      </c>
      <c r="R24" s="72"/>
      <c r="S24" s="71">
        <v>100</v>
      </c>
      <c r="T24" s="72"/>
      <c r="U24" s="71">
        <v>96.259247307972686</v>
      </c>
      <c r="V24" s="72"/>
      <c r="W24" s="71">
        <v>96.19236941254853</v>
      </c>
    </row>
    <row r="25" spans="1:23">
      <c r="A25" s="50"/>
      <c r="B25" s="44"/>
      <c r="C25" s="48"/>
      <c r="D25" s="44"/>
      <c r="E25" s="48"/>
      <c r="F25" s="44"/>
      <c r="G25" s="48"/>
      <c r="H25" s="44"/>
      <c r="I25" s="48"/>
      <c r="J25" s="44"/>
      <c r="K25" s="48"/>
      <c r="L25" s="44"/>
      <c r="M25" s="48"/>
      <c r="N25" s="44"/>
      <c r="O25" s="48"/>
      <c r="P25" s="44"/>
      <c r="Q25" s="48"/>
      <c r="R25" s="44"/>
      <c r="S25" s="48"/>
      <c r="T25" s="44"/>
      <c r="U25" s="48"/>
      <c r="V25" s="44"/>
      <c r="W25" s="48"/>
    </row>
    <row r="26" spans="1:23">
      <c r="A26" s="49" t="s">
        <v>31</v>
      </c>
      <c r="B26" s="44"/>
      <c r="C26" s="58"/>
      <c r="D26" s="44"/>
      <c r="E26" s="58"/>
      <c r="F26" s="44"/>
      <c r="G26" s="58"/>
      <c r="H26" s="44"/>
      <c r="I26" s="58"/>
      <c r="J26" s="44"/>
      <c r="K26" s="58"/>
      <c r="L26" s="44"/>
      <c r="M26" s="58"/>
      <c r="N26" s="44"/>
      <c r="O26" s="58"/>
      <c r="P26" s="44"/>
      <c r="Q26" s="58"/>
      <c r="R26" s="44"/>
      <c r="S26" s="58"/>
      <c r="T26" s="44"/>
      <c r="U26" s="58"/>
      <c r="V26" s="44"/>
      <c r="W26" s="58"/>
    </row>
    <row r="27" spans="1:23">
      <c r="A27" s="51" t="s">
        <v>32</v>
      </c>
      <c r="B27" s="44"/>
      <c r="C27" s="65">
        <v>104.45977662714721</v>
      </c>
      <c r="D27" s="44"/>
      <c r="E27" s="65">
        <v>102.3553948342431</v>
      </c>
      <c r="F27" s="65"/>
      <c r="G27" s="65">
        <v>102.79208530758189</v>
      </c>
      <c r="H27" s="65"/>
      <c r="I27" s="65">
        <v>102.0241400563205</v>
      </c>
      <c r="J27" s="65"/>
      <c r="K27" s="65">
        <v>99.413592765222418</v>
      </c>
      <c r="L27" s="65"/>
      <c r="M27" s="65">
        <v>91.015120287732302</v>
      </c>
      <c r="N27" s="65"/>
      <c r="O27" s="65">
        <v>96.048298963221924</v>
      </c>
      <c r="P27" s="65"/>
      <c r="Q27" s="65">
        <v>102.76152958497474</v>
      </c>
      <c r="R27" s="65"/>
      <c r="S27" s="65">
        <v>100</v>
      </c>
      <c r="T27" s="65"/>
      <c r="U27" s="65">
        <v>98.593406593406598</v>
      </c>
      <c r="V27" s="65"/>
      <c r="W27" s="65">
        <v>97.550583912753652</v>
      </c>
    </row>
    <row r="28" spans="1:23" ht="240">
      <c r="A28" s="52" t="s">
        <v>33</v>
      </c>
      <c r="B28" s="44"/>
      <c r="C28" s="65">
        <v>92.945295021070294</v>
      </c>
      <c r="D28" s="44"/>
      <c r="E28" s="65">
        <v>96.016652471468149</v>
      </c>
      <c r="F28" s="65"/>
      <c r="G28" s="65">
        <v>96.193543872484099</v>
      </c>
      <c r="H28" s="65"/>
      <c r="I28" s="65">
        <v>97.611101575580392</v>
      </c>
      <c r="J28" s="65"/>
      <c r="K28" s="65">
        <v>98.427185933717823</v>
      </c>
      <c r="L28" s="65"/>
      <c r="M28" s="65">
        <v>99.43230470081707</v>
      </c>
      <c r="N28" s="65"/>
      <c r="O28" s="65">
        <v>101.13983328416094</v>
      </c>
      <c r="P28" s="65"/>
      <c r="Q28" s="65">
        <v>101.6946207735314</v>
      </c>
      <c r="R28" s="65"/>
      <c r="S28" s="65">
        <v>100</v>
      </c>
      <c r="T28" s="65"/>
      <c r="U28" s="65">
        <v>89.099391720309455</v>
      </c>
      <c r="V28" s="65"/>
      <c r="W28" s="65">
        <v>89.67664271224821</v>
      </c>
    </row>
    <row r="29" spans="1:23" ht="60">
      <c r="A29" s="74" t="s">
        <v>34</v>
      </c>
      <c r="B29" s="61"/>
      <c r="C29" s="68">
        <v>95.556922242990353</v>
      </c>
      <c r="D29" s="61"/>
      <c r="E29" s="68">
        <v>98.785620429810834</v>
      </c>
      <c r="F29" s="68"/>
      <c r="G29" s="68">
        <v>98.683825910109491</v>
      </c>
      <c r="H29" s="68"/>
      <c r="I29" s="68">
        <v>99.531061790226076</v>
      </c>
      <c r="J29" s="68"/>
      <c r="K29" s="68">
        <v>99.975536679019058</v>
      </c>
      <c r="L29" s="68"/>
      <c r="M29" s="68">
        <v>100.77581172247679</v>
      </c>
      <c r="N29" s="68"/>
      <c r="O29" s="68">
        <v>102.62783405387346</v>
      </c>
      <c r="P29" s="68"/>
      <c r="Q29" s="68">
        <v>102.96337797833115</v>
      </c>
      <c r="R29" s="68"/>
      <c r="S29" s="68">
        <v>100</v>
      </c>
      <c r="T29" s="68"/>
      <c r="U29" s="68">
        <v>87.754201102925222</v>
      </c>
      <c r="V29" s="68"/>
      <c r="W29" s="68">
        <v>88.227929497296685</v>
      </c>
    </row>
    <row r="30" spans="1:23">
      <c r="A30" s="53" t="s">
        <v>35</v>
      </c>
      <c r="B30" s="44"/>
      <c r="C30" s="65">
        <v>71.292036131427025</v>
      </c>
      <c r="D30" s="44"/>
      <c r="E30" s="65">
        <v>76.881018713051745</v>
      </c>
      <c r="F30" s="65"/>
      <c r="G30" s="65">
        <v>81.656066405315244</v>
      </c>
      <c r="H30" s="65"/>
      <c r="I30" s="65">
        <v>85.402365838445832</v>
      </c>
      <c r="J30" s="65"/>
      <c r="K30" s="65">
        <v>88.975879027227577</v>
      </c>
      <c r="L30" s="65"/>
      <c r="M30" s="65">
        <v>93.832519330646633</v>
      </c>
      <c r="N30" s="65"/>
      <c r="O30" s="65">
        <v>98.497590927886847</v>
      </c>
      <c r="P30" s="65"/>
      <c r="Q30" s="65">
        <v>100.24550105924912</v>
      </c>
      <c r="R30" s="65"/>
      <c r="S30" s="65">
        <v>100</v>
      </c>
      <c r="T30" s="65"/>
      <c r="U30" s="65">
        <v>92.048620837080392</v>
      </c>
      <c r="V30" s="65"/>
      <c r="W30" s="65">
        <v>84.87477341245139</v>
      </c>
    </row>
    <row r="31" spans="1:23" ht="132">
      <c r="A31" s="52" t="s">
        <v>36</v>
      </c>
      <c r="B31" s="44"/>
      <c r="C31" s="65">
        <v>81.824562899526271</v>
      </c>
      <c r="D31" s="44"/>
      <c r="E31" s="65">
        <v>84.031469632112248</v>
      </c>
      <c r="F31" s="65"/>
      <c r="G31" s="65">
        <v>85.76167643606621</v>
      </c>
      <c r="H31" s="65"/>
      <c r="I31" s="65">
        <v>87.319503500190081</v>
      </c>
      <c r="J31" s="65"/>
      <c r="K31" s="65">
        <v>90.688364769299199</v>
      </c>
      <c r="L31" s="65"/>
      <c r="M31" s="65">
        <v>92.667659282721971</v>
      </c>
      <c r="N31" s="65"/>
      <c r="O31" s="65">
        <v>95.510598852936027</v>
      </c>
      <c r="P31" s="65"/>
      <c r="Q31" s="65">
        <v>99.621106387652077</v>
      </c>
      <c r="R31" s="65"/>
      <c r="S31" s="65">
        <v>100</v>
      </c>
      <c r="T31" s="65"/>
      <c r="U31" s="65">
        <v>97.637459660232622</v>
      </c>
      <c r="V31" s="65"/>
      <c r="W31" s="65">
        <v>98.494593678755834</v>
      </c>
    </row>
    <row r="32" spans="1:23">
      <c r="A32" s="51" t="s">
        <v>37</v>
      </c>
      <c r="B32" s="44"/>
      <c r="C32" s="65">
        <v>72.183007454091225</v>
      </c>
      <c r="D32" s="44"/>
      <c r="E32" s="65">
        <v>77.711870599853114</v>
      </c>
      <c r="F32" s="65"/>
      <c r="G32" s="65">
        <v>81.993562259015349</v>
      </c>
      <c r="H32" s="65"/>
      <c r="I32" s="65">
        <v>85.082835099747385</v>
      </c>
      <c r="J32" s="65"/>
      <c r="K32" s="65">
        <v>88.111631676395646</v>
      </c>
      <c r="L32" s="65"/>
      <c r="M32" s="65">
        <v>92.6899963125705</v>
      </c>
      <c r="N32" s="65"/>
      <c r="O32" s="65">
        <v>95.23116947620116</v>
      </c>
      <c r="P32" s="65"/>
      <c r="Q32" s="65">
        <v>98.47995628632458</v>
      </c>
      <c r="R32" s="65"/>
      <c r="S32" s="65">
        <v>100</v>
      </c>
      <c r="T32" s="65"/>
      <c r="U32" s="65">
        <v>98.763038409620805</v>
      </c>
      <c r="V32" s="65"/>
      <c r="W32" s="65">
        <v>99.909704221153845</v>
      </c>
    </row>
    <row r="33" spans="1:23">
      <c r="A33" s="51" t="s">
        <v>38</v>
      </c>
      <c r="B33" s="44"/>
      <c r="C33" s="65">
        <v>51.08436888526321</v>
      </c>
      <c r="D33" s="44"/>
      <c r="E33" s="65">
        <v>54.750329834907674</v>
      </c>
      <c r="F33" s="65"/>
      <c r="G33" s="65">
        <v>58.680759993002326</v>
      </c>
      <c r="H33" s="65"/>
      <c r="I33" s="65">
        <v>61.412562023773518</v>
      </c>
      <c r="J33" s="65"/>
      <c r="K33" s="65">
        <v>67.803486458628697</v>
      </c>
      <c r="L33" s="65"/>
      <c r="M33" s="65">
        <v>76.617292464116105</v>
      </c>
      <c r="N33" s="65"/>
      <c r="O33" s="65">
        <v>86.905047901074184</v>
      </c>
      <c r="P33" s="65"/>
      <c r="Q33" s="65">
        <v>97.234038420449451</v>
      </c>
      <c r="R33" s="65"/>
      <c r="S33" s="65">
        <v>100</v>
      </c>
      <c r="T33" s="65"/>
      <c r="U33" s="65">
        <v>96.173771462403778</v>
      </c>
      <c r="V33" s="65"/>
      <c r="W33" s="65">
        <v>102.53540833386668</v>
      </c>
    </row>
    <row r="34" spans="1:23">
      <c r="A34" s="51" t="s">
        <v>39</v>
      </c>
      <c r="B34" s="44"/>
      <c r="C34" s="65">
        <v>81.448313977225624</v>
      </c>
      <c r="D34" s="44"/>
      <c r="E34" s="65">
        <v>83.599123632849341</v>
      </c>
      <c r="F34" s="65"/>
      <c r="G34" s="65">
        <v>86.626625580462786</v>
      </c>
      <c r="H34" s="65"/>
      <c r="I34" s="65">
        <v>89.274096758220594</v>
      </c>
      <c r="J34" s="65"/>
      <c r="K34" s="65">
        <v>91.172985087069506</v>
      </c>
      <c r="L34" s="65"/>
      <c r="M34" s="65">
        <v>93.341811735847301</v>
      </c>
      <c r="N34" s="65"/>
      <c r="O34" s="65">
        <v>95.415424662578047</v>
      </c>
      <c r="P34" s="65"/>
      <c r="Q34" s="65">
        <v>98.127182945923167</v>
      </c>
      <c r="R34" s="65"/>
      <c r="S34" s="65">
        <v>100</v>
      </c>
      <c r="T34" s="65"/>
      <c r="U34" s="65">
        <v>98.956088263323807</v>
      </c>
      <c r="V34" s="65"/>
      <c r="W34" s="65">
        <v>100.42295659683043</v>
      </c>
    </row>
    <row r="35" spans="1:23">
      <c r="A35" s="51" t="s">
        <v>40</v>
      </c>
      <c r="B35" s="44"/>
      <c r="C35" s="65">
        <v>71.081359342106325</v>
      </c>
      <c r="D35" s="44"/>
      <c r="E35" s="65">
        <v>73.762832834009771</v>
      </c>
      <c r="F35" s="65"/>
      <c r="G35" s="65">
        <v>74.42306798209701</v>
      </c>
      <c r="H35" s="65"/>
      <c r="I35" s="65">
        <v>76.242742114232669</v>
      </c>
      <c r="J35" s="65"/>
      <c r="K35" s="65">
        <v>77.309015643844631</v>
      </c>
      <c r="L35" s="65"/>
      <c r="M35" s="65">
        <v>82.667399203540228</v>
      </c>
      <c r="N35" s="65"/>
      <c r="O35" s="65">
        <v>91.160635811289325</v>
      </c>
      <c r="P35" s="65"/>
      <c r="Q35" s="65">
        <v>98.458356833991346</v>
      </c>
      <c r="R35" s="65"/>
      <c r="S35" s="65">
        <v>100</v>
      </c>
      <c r="T35" s="65"/>
      <c r="U35" s="65">
        <v>96.925275117809491</v>
      </c>
      <c r="V35" s="65"/>
      <c r="W35" s="65">
        <v>97.360547843019688</v>
      </c>
    </row>
    <row r="36" spans="1:23">
      <c r="A36" s="51" t="s">
        <v>41</v>
      </c>
      <c r="B36" s="44"/>
      <c r="C36" s="65">
        <v>74.305720259665833</v>
      </c>
      <c r="D36" s="44"/>
      <c r="E36" s="65">
        <v>76.49223962932227</v>
      </c>
      <c r="F36" s="65"/>
      <c r="G36" s="65">
        <v>78.527995865063531</v>
      </c>
      <c r="H36" s="65"/>
      <c r="I36" s="65">
        <v>81.772177773853286</v>
      </c>
      <c r="J36" s="65"/>
      <c r="K36" s="65">
        <v>84.62373009494776</v>
      </c>
      <c r="L36" s="65"/>
      <c r="M36" s="65">
        <v>87.700040128265925</v>
      </c>
      <c r="N36" s="65"/>
      <c r="O36" s="65">
        <v>91.074985554929469</v>
      </c>
      <c r="P36" s="65"/>
      <c r="Q36" s="65">
        <v>95.1707545695985</v>
      </c>
      <c r="R36" s="65"/>
      <c r="S36" s="65">
        <v>100</v>
      </c>
      <c r="T36" s="65"/>
      <c r="U36" s="65">
        <v>102.9079933887465</v>
      </c>
      <c r="V36" s="65"/>
      <c r="W36" s="65">
        <v>104.6014344932055</v>
      </c>
    </row>
    <row r="37" spans="1:23">
      <c r="A37" s="51" t="s">
        <v>42</v>
      </c>
      <c r="B37" s="44"/>
      <c r="C37" s="65">
        <v>77.507751743688942</v>
      </c>
      <c r="D37" s="44"/>
      <c r="E37" s="65">
        <v>80.747268475273728</v>
      </c>
      <c r="F37" s="65"/>
      <c r="G37" s="65">
        <v>83.248737275155918</v>
      </c>
      <c r="H37" s="65"/>
      <c r="I37" s="65">
        <v>85.889011034761282</v>
      </c>
      <c r="J37" s="65"/>
      <c r="K37" s="65">
        <v>89.314947677866456</v>
      </c>
      <c r="L37" s="65"/>
      <c r="M37" s="65">
        <v>93.384644115733224</v>
      </c>
      <c r="N37" s="65"/>
      <c r="O37" s="65">
        <v>96.141576530393252</v>
      </c>
      <c r="P37" s="65"/>
      <c r="Q37" s="65">
        <v>98.265349673800387</v>
      </c>
      <c r="R37" s="65"/>
      <c r="S37" s="65">
        <v>100</v>
      </c>
      <c r="T37" s="65"/>
      <c r="U37" s="65">
        <v>99.702433047435662</v>
      </c>
      <c r="V37" s="65"/>
      <c r="W37" s="65">
        <v>96.545999782795775</v>
      </c>
    </row>
    <row r="38" spans="1:23">
      <c r="A38" s="64"/>
      <c r="B38" s="44"/>
      <c r="C38" s="65"/>
      <c r="D38" s="44"/>
      <c r="E38" s="65"/>
      <c r="F38" s="44"/>
      <c r="G38" s="65"/>
      <c r="H38" s="44"/>
      <c r="I38" s="65"/>
      <c r="J38" s="44"/>
      <c r="K38" s="65"/>
      <c r="L38" s="44"/>
      <c r="M38" s="65"/>
      <c r="N38" s="44"/>
      <c r="O38" s="65"/>
      <c r="P38" s="44"/>
      <c r="Q38" s="65"/>
      <c r="R38" s="44"/>
      <c r="S38" s="65"/>
      <c r="T38" s="44"/>
      <c r="U38" s="65"/>
      <c r="V38" s="44"/>
      <c r="W38" s="65"/>
    </row>
    <row r="39" spans="1:23">
      <c r="A39" s="51" t="s">
        <v>43</v>
      </c>
      <c r="B39" s="44"/>
      <c r="C39" s="65">
        <v>75.657236065470485</v>
      </c>
      <c r="D39" s="44"/>
      <c r="E39" s="65">
        <v>77.932886900715033</v>
      </c>
      <c r="F39" s="65"/>
      <c r="G39" s="65">
        <v>80.699925510635509</v>
      </c>
      <c r="H39" s="65"/>
      <c r="I39" s="65">
        <v>86.047748398942261</v>
      </c>
      <c r="J39" s="65"/>
      <c r="K39" s="65">
        <v>90.464113849764885</v>
      </c>
      <c r="L39" s="65"/>
      <c r="M39" s="65">
        <v>96.047752945956617</v>
      </c>
      <c r="N39" s="65"/>
      <c r="O39" s="65">
        <v>99.304432828233473</v>
      </c>
      <c r="P39" s="65"/>
      <c r="Q39" s="65">
        <v>100.34268058611488</v>
      </c>
      <c r="R39" s="65"/>
      <c r="S39" s="65">
        <v>100</v>
      </c>
      <c r="T39" s="65"/>
      <c r="U39" s="65">
        <v>94.608799127359276</v>
      </c>
      <c r="V39" s="65"/>
      <c r="W39" s="65">
        <v>93.474030526543842</v>
      </c>
    </row>
    <row r="40" spans="1:23">
      <c r="A40" s="43"/>
      <c r="B40" s="44"/>
      <c r="C40" s="67"/>
      <c r="D40" s="44"/>
      <c r="E40" s="67"/>
      <c r="F40" s="44"/>
      <c r="G40" s="67"/>
      <c r="H40" s="44"/>
      <c r="I40" s="67"/>
      <c r="J40" s="44"/>
      <c r="K40" s="67"/>
      <c r="L40" s="44"/>
      <c r="M40" s="67"/>
      <c r="N40" s="44"/>
      <c r="O40" s="67"/>
      <c r="P40" s="44"/>
      <c r="Q40" s="67"/>
      <c r="R40" s="44"/>
      <c r="S40" s="43"/>
      <c r="T40" s="44"/>
      <c r="U40" s="67"/>
      <c r="V40" s="44"/>
      <c r="W40" s="67"/>
    </row>
    <row r="41" spans="1:23" ht="15.75" thickBot="1">
      <c r="A41" s="54" t="s">
        <v>30</v>
      </c>
      <c r="B41" s="44"/>
      <c r="C41" s="71">
        <v>78.3888627640697</v>
      </c>
      <c r="D41" s="44"/>
      <c r="E41" s="71">
        <v>81.265287655250006</v>
      </c>
      <c r="F41" s="72"/>
      <c r="G41" s="71">
        <v>83.467725209152817</v>
      </c>
      <c r="H41" s="72"/>
      <c r="I41" s="71">
        <v>86.046411831668053</v>
      </c>
      <c r="J41" s="72"/>
      <c r="K41" s="71">
        <v>88.850923452647294</v>
      </c>
      <c r="L41" s="72"/>
      <c r="M41" s="71">
        <v>92.03502614584832</v>
      </c>
      <c r="N41" s="72"/>
      <c r="O41" s="71">
        <v>95.786577610930024</v>
      </c>
      <c r="P41" s="72"/>
      <c r="Q41" s="71">
        <v>99.119169521514891</v>
      </c>
      <c r="R41" s="72"/>
      <c r="S41" s="71">
        <v>100</v>
      </c>
      <c r="T41" s="72"/>
      <c r="U41" s="71">
        <v>96.259247307972686</v>
      </c>
      <c r="V41" s="72"/>
      <c r="W41" s="71">
        <v>96.19236941254853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G24" sqref="G24"/>
    </sheetView>
  </sheetViews>
  <sheetFormatPr baseColWidth="10" defaultRowHeight="15"/>
  <sheetData>
    <row r="1" spans="1:5">
      <c r="A1" t="s">
        <v>0</v>
      </c>
    </row>
    <row r="3" spans="1:5">
      <c r="A3" t="s">
        <v>1</v>
      </c>
    </row>
    <row r="4" spans="1:5">
      <c r="A4" t="s">
        <v>48</v>
      </c>
    </row>
    <row r="5" spans="1:5">
      <c r="A5" t="s">
        <v>49</v>
      </c>
    </row>
    <row r="7" spans="1:5">
      <c r="C7" t="s">
        <v>5</v>
      </c>
      <c r="D7" t="s">
        <v>15</v>
      </c>
    </row>
    <row r="9" spans="1:5">
      <c r="A9" t="s">
        <v>16</v>
      </c>
    </row>
    <row r="10" spans="1:5">
      <c r="A10" t="s">
        <v>17</v>
      </c>
      <c r="C10">
        <v>75.766188034262754</v>
      </c>
      <c r="D10">
        <v>98.313521142176299</v>
      </c>
      <c r="E10">
        <f>((D10/C10)^(1/10)-1)*100</f>
        <v>2.6393235973225737</v>
      </c>
    </row>
    <row r="11" spans="1:5">
      <c r="A11" t="s">
        <v>18</v>
      </c>
      <c r="C11">
        <v>78.815853757544545</v>
      </c>
      <c r="D11">
        <v>96.259999342520473</v>
      </c>
      <c r="E11">
        <f t="shared" ref="E11:E41" si="0">((D11/C11)^(1/10)-1)*100</f>
        <v>2.0195085252755041</v>
      </c>
    </row>
    <row r="12" spans="1:5">
      <c r="A12" t="s">
        <v>19</v>
      </c>
      <c r="C12">
        <v>73.861785375970129</v>
      </c>
      <c r="D12">
        <v>104.38324088848964</v>
      </c>
      <c r="E12">
        <f t="shared" si="0"/>
        <v>3.5192453985067873</v>
      </c>
    </row>
    <row r="13" spans="1:5">
      <c r="A13" t="s">
        <v>20</v>
      </c>
      <c r="C13">
        <v>67.005030828500693</v>
      </c>
      <c r="D13">
        <v>103.9690637571253</v>
      </c>
      <c r="E13">
        <f t="shared" si="0"/>
        <v>4.4911892792689034</v>
      </c>
    </row>
    <row r="14" spans="1:5">
      <c r="A14" t="s">
        <v>21</v>
      </c>
      <c r="C14">
        <v>72.709023358794482</v>
      </c>
      <c r="D14">
        <v>78.471226058673537</v>
      </c>
      <c r="E14">
        <f t="shared" si="0"/>
        <v>0.76558085840934265</v>
      </c>
    </row>
    <row r="15" spans="1:5">
      <c r="A15" t="s">
        <v>22</v>
      </c>
      <c r="C15">
        <v>72.608626762082565</v>
      </c>
      <c r="D15">
        <v>78.168973305173836</v>
      </c>
      <c r="E15">
        <f t="shared" si="0"/>
        <v>0.74061979496293784</v>
      </c>
    </row>
    <row r="16" spans="1:5">
      <c r="A16" t="s">
        <v>23</v>
      </c>
      <c r="C16" t="s">
        <v>50</v>
      </c>
      <c r="D16" t="s">
        <v>50</v>
      </c>
      <c r="E16" t="e">
        <f t="shared" si="0"/>
        <v>#VALUE!</v>
      </c>
    </row>
    <row r="17" spans="1:5">
      <c r="A17" t="s">
        <v>24</v>
      </c>
      <c r="C17">
        <v>75.43261638635947</v>
      </c>
      <c r="D17">
        <v>101.64862433688073</v>
      </c>
      <c r="E17">
        <f t="shared" si="0"/>
        <v>3.0277542529352885</v>
      </c>
    </row>
    <row r="18" spans="1:5">
      <c r="A18" t="s">
        <v>25</v>
      </c>
      <c r="C18">
        <v>73.805998061106024</v>
      </c>
      <c r="D18">
        <v>101.60752368352654</v>
      </c>
      <c r="E18">
        <f t="shared" si="0"/>
        <v>3.2484215573585384</v>
      </c>
    </row>
    <row r="19" spans="1:5">
      <c r="A19" t="s">
        <v>26</v>
      </c>
      <c r="C19">
        <v>79.085244769337777</v>
      </c>
      <c r="D19">
        <v>101.77313518553262</v>
      </c>
      <c r="E19">
        <f t="shared" si="0"/>
        <v>2.5542750661246894</v>
      </c>
    </row>
    <row r="20" spans="1:5">
      <c r="A20" t="s">
        <v>27</v>
      </c>
      <c r="C20">
        <v>65.154589559276573</v>
      </c>
      <c r="D20">
        <v>90.109340051392934</v>
      </c>
      <c r="E20">
        <f t="shared" si="0"/>
        <v>3.2957562536424012</v>
      </c>
    </row>
    <row r="21" spans="1:5">
      <c r="A21" t="s">
        <v>28</v>
      </c>
      <c r="C21">
        <v>65.910312171280822</v>
      </c>
      <c r="D21">
        <v>90.606037147409225</v>
      </c>
      <c r="E21">
        <f t="shared" si="0"/>
        <v>3.2334346197412156</v>
      </c>
    </row>
    <row r="22" spans="1:5">
      <c r="A22" t="s">
        <v>29</v>
      </c>
      <c r="C22">
        <v>62.138110662824012</v>
      </c>
      <c r="D22">
        <v>88.921677559370821</v>
      </c>
      <c r="E22">
        <f t="shared" si="0"/>
        <v>3.6489627479554088</v>
      </c>
    </row>
    <row r="23" spans="1:5">
      <c r="E23" t="e">
        <f t="shared" si="0"/>
        <v>#DIV/0!</v>
      </c>
    </row>
    <row r="24" spans="1:5">
      <c r="A24" t="s">
        <v>30</v>
      </c>
      <c r="C24">
        <v>78.3888627640697</v>
      </c>
      <c r="D24">
        <v>96.19236941254853</v>
      </c>
      <c r="E24">
        <f t="shared" si="0"/>
        <v>2.0677698921560683</v>
      </c>
    </row>
    <row r="25" spans="1:5">
      <c r="E25" t="e">
        <f t="shared" si="0"/>
        <v>#DIV/0!</v>
      </c>
    </row>
    <row r="26" spans="1:5">
      <c r="A26" t="s">
        <v>31</v>
      </c>
      <c r="E26" t="e">
        <f t="shared" si="0"/>
        <v>#DIV/0!</v>
      </c>
    </row>
    <row r="27" spans="1:5">
      <c r="A27" t="s">
        <v>32</v>
      </c>
      <c r="C27">
        <v>104.45977662714721</v>
      </c>
      <c r="D27">
        <v>97.550583912753652</v>
      </c>
      <c r="E27">
        <f t="shared" si="0"/>
        <v>-0.68197424681627483</v>
      </c>
    </row>
    <row r="28" spans="1:5">
      <c r="A28" t="s">
        <v>33</v>
      </c>
      <c r="C28">
        <v>92.945295021070294</v>
      </c>
      <c r="D28">
        <v>89.67664271224821</v>
      </c>
      <c r="E28">
        <f t="shared" si="0"/>
        <v>-0.35736744454547553</v>
      </c>
    </row>
    <row r="29" spans="1:5">
      <c r="A29" t="s">
        <v>34</v>
      </c>
      <c r="C29">
        <v>95.556922242990353</v>
      </c>
      <c r="D29">
        <v>88.227929497296685</v>
      </c>
      <c r="E29">
        <f t="shared" si="0"/>
        <v>-0.79480995361367324</v>
      </c>
    </row>
    <row r="30" spans="1:5">
      <c r="A30" t="s">
        <v>35</v>
      </c>
      <c r="C30">
        <v>71.292036131427025</v>
      </c>
      <c r="D30">
        <v>84.87477341245139</v>
      </c>
      <c r="E30">
        <f t="shared" si="0"/>
        <v>1.7592180202025798</v>
      </c>
    </row>
    <row r="31" spans="1:5">
      <c r="A31" t="s">
        <v>36</v>
      </c>
      <c r="C31">
        <v>81.824562899526271</v>
      </c>
      <c r="D31">
        <v>98.494593678755834</v>
      </c>
      <c r="E31">
        <f t="shared" si="0"/>
        <v>1.8715396294191278</v>
      </c>
    </row>
    <row r="32" spans="1:5">
      <c r="A32" t="s">
        <v>37</v>
      </c>
      <c r="C32">
        <v>72.183007454091225</v>
      </c>
      <c r="D32">
        <v>99.909704221153845</v>
      </c>
      <c r="E32">
        <f t="shared" si="0"/>
        <v>3.3040314080138078</v>
      </c>
    </row>
    <row r="33" spans="1:5">
      <c r="A33" t="s">
        <v>38</v>
      </c>
      <c r="C33">
        <v>51.08436888526321</v>
      </c>
      <c r="D33">
        <v>102.53540833386668</v>
      </c>
      <c r="E33">
        <f t="shared" si="0"/>
        <v>7.2157488564540406</v>
      </c>
    </row>
    <row r="34" spans="1:5">
      <c r="A34" t="s">
        <v>39</v>
      </c>
      <c r="C34">
        <v>81.448313977225624</v>
      </c>
      <c r="D34">
        <v>100.42295659683043</v>
      </c>
      <c r="E34">
        <f t="shared" si="0"/>
        <v>2.1163046901808924</v>
      </c>
    </row>
    <row r="35" spans="1:5">
      <c r="A35" t="s">
        <v>40</v>
      </c>
      <c r="C35">
        <v>71.081359342106325</v>
      </c>
      <c r="D35">
        <v>97.360547843019688</v>
      </c>
      <c r="E35">
        <f t="shared" si="0"/>
        <v>3.1959678260153002</v>
      </c>
    </row>
    <row r="36" spans="1:5">
      <c r="A36" t="s">
        <v>41</v>
      </c>
      <c r="C36">
        <v>74.305720259665833</v>
      </c>
      <c r="D36">
        <v>104.6014344932055</v>
      </c>
      <c r="E36">
        <f t="shared" si="0"/>
        <v>3.4788370452446538</v>
      </c>
    </row>
    <row r="37" spans="1:5">
      <c r="A37" t="s">
        <v>42</v>
      </c>
      <c r="C37">
        <v>77.507751743688942</v>
      </c>
      <c r="D37">
        <v>96.545999782795775</v>
      </c>
      <c r="E37">
        <f t="shared" si="0"/>
        <v>2.2207150219791583</v>
      </c>
    </row>
    <row r="38" spans="1:5">
      <c r="E38" t="e">
        <f t="shared" si="0"/>
        <v>#DIV/0!</v>
      </c>
    </row>
    <row r="39" spans="1:5">
      <c r="A39" t="s">
        <v>43</v>
      </c>
      <c r="C39">
        <v>75.657236065470485</v>
      </c>
      <c r="D39">
        <v>93.474030526543842</v>
      </c>
      <c r="E39">
        <f t="shared" si="0"/>
        <v>2.1372239692744932</v>
      </c>
    </row>
    <row r="40" spans="1:5">
      <c r="E40" t="e">
        <f t="shared" si="0"/>
        <v>#DIV/0!</v>
      </c>
    </row>
    <row r="41" spans="1:5">
      <c r="A41" t="s">
        <v>30</v>
      </c>
      <c r="C41">
        <v>78.3888627640697</v>
      </c>
      <c r="D41">
        <v>96.19236941254853</v>
      </c>
      <c r="E41">
        <f t="shared" si="0"/>
        <v>2.0677698921560683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4"/>
  <sheetViews>
    <sheetView tabSelected="1" workbookViewId="0">
      <selection activeCell="B34" sqref="B34"/>
    </sheetView>
  </sheetViews>
  <sheetFormatPr baseColWidth="10" defaultRowHeight="15"/>
  <cols>
    <col min="2" max="2" width="40.7109375" customWidth="1"/>
    <col min="7" max="13" width="11.5703125" bestFit="1" customWidth="1"/>
  </cols>
  <sheetData>
    <row r="6" spans="1:13">
      <c r="C6" s="91" t="s">
        <v>2</v>
      </c>
      <c r="D6" s="92"/>
      <c r="E6" s="92"/>
      <c r="F6" s="93"/>
      <c r="G6" s="91" t="s">
        <v>51</v>
      </c>
      <c r="H6" s="92"/>
      <c r="I6" s="93"/>
      <c r="J6" s="91" t="s">
        <v>55</v>
      </c>
      <c r="K6" s="92"/>
      <c r="L6" s="92"/>
      <c r="M6" s="93"/>
    </row>
    <row r="7" spans="1:13">
      <c r="C7" s="40" t="s">
        <v>5</v>
      </c>
      <c r="D7" s="40" t="s">
        <v>15</v>
      </c>
      <c r="E7" s="40"/>
      <c r="F7" s="40"/>
      <c r="G7" s="39" t="s">
        <v>52</v>
      </c>
      <c r="H7" s="39" t="s">
        <v>53</v>
      </c>
      <c r="I7" s="39" t="s">
        <v>54</v>
      </c>
      <c r="J7" s="39" t="s">
        <v>56</v>
      </c>
      <c r="K7" s="39" t="s">
        <v>58</v>
      </c>
      <c r="L7" s="39" t="s">
        <v>57</v>
      </c>
      <c r="M7" s="39" t="s">
        <v>58</v>
      </c>
    </row>
    <row r="8" spans="1:13">
      <c r="A8" s="41" t="s">
        <v>16</v>
      </c>
      <c r="B8" s="75"/>
      <c r="C8" s="81"/>
      <c r="D8" s="81"/>
      <c r="E8" s="81"/>
      <c r="F8" s="81"/>
      <c r="G8" s="84"/>
      <c r="H8" s="85"/>
      <c r="I8" s="86"/>
      <c r="J8" s="86"/>
      <c r="K8" s="86"/>
      <c r="L8" s="86"/>
      <c r="M8" s="86"/>
    </row>
    <row r="9" spans="1:13">
      <c r="A9" s="76" t="s">
        <v>17</v>
      </c>
      <c r="B9" s="77"/>
      <c r="C9" s="76">
        <v>484003</v>
      </c>
      <c r="D9" s="76">
        <v>828626</v>
      </c>
      <c r="E9" s="82">
        <f t="shared" ref="E9:E22" si="0">C9/C$22*100</f>
        <v>76.837215652469339</v>
      </c>
      <c r="F9" s="82">
        <f t="shared" ref="F9:F22" si="1">D9/D$22*100</f>
        <v>78.816027515309003</v>
      </c>
      <c r="G9" s="82">
        <f>((D9/C9)^(1/10)-1)*100</f>
        <v>5.5239526224043711</v>
      </c>
      <c r="H9" s="87">
        <v>2.6393235973225737</v>
      </c>
      <c r="I9" s="88">
        <f>G9-H9</f>
        <v>2.8846290250817974</v>
      </c>
      <c r="J9" s="88">
        <f>E9/100*H9</f>
        <v>2.0279827642412576</v>
      </c>
      <c r="K9" s="88">
        <f t="shared" ref="K9:K22" si="2">J9/J$22*100</f>
        <v>98.075843542081714</v>
      </c>
      <c r="L9" s="88">
        <f>E9/100*I9</f>
        <v>2.2164686247758243</v>
      </c>
      <c r="M9" s="88">
        <f t="shared" ref="M9:M22" si="3">L9/L$22*100</f>
        <v>69.52089476135987</v>
      </c>
    </row>
    <row r="10" spans="1:13">
      <c r="A10" s="76" t="s">
        <v>18</v>
      </c>
      <c r="B10" s="77"/>
      <c r="C10" s="76">
        <v>370628</v>
      </c>
      <c r="D10" s="76">
        <v>596322</v>
      </c>
      <c r="E10" s="82">
        <f t="shared" si="0"/>
        <v>58.838526957153988</v>
      </c>
      <c r="F10" s="82">
        <f t="shared" si="1"/>
        <v>56.720077767272684</v>
      </c>
      <c r="G10" s="82">
        <f t="shared" ref="G10:G44" si="4">((D10/C10)^(1/10)-1)*100</f>
        <v>4.8707226290738426</v>
      </c>
      <c r="H10" s="87">
        <v>2.0195085252755041</v>
      </c>
      <c r="I10" s="88">
        <f t="shared" ref="I10:I38" si="5">G10-H10</f>
        <v>2.8512141037983385</v>
      </c>
      <c r="J10" s="88">
        <f t="shared" ref="J10:J38" si="6">E10/100*H10</f>
        <v>1.1882490680462505</v>
      </c>
      <c r="K10" s="88">
        <f t="shared" si="2"/>
        <v>57.465246619258039</v>
      </c>
      <c r="L10" s="88">
        <f t="shared" ref="L10:L38" si="7">E10/100*I10</f>
        <v>1.6776123790695621</v>
      </c>
      <c r="M10" s="88">
        <f t="shared" si="3"/>
        <v>52.619338867224229</v>
      </c>
    </row>
    <row r="11" spans="1:13">
      <c r="A11" s="76" t="s">
        <v>19</v>
      </c>
      <c r="B11" s="77"/>
      <c r="C11" s="76">
        <v>5424</v>
      </c>
      <c r="D11" s="76">
        <v>10589</v>
      </c>
      <c r="E11" s="82">
        <f t="shared" si="0"/>
        <v>0.86107949268701567</v>
      </c>
      <c r="F11" s="82">
        <f t="shared" si="1"/>
        <v>1.0071889071301252</v>
      </c>
      <c r="G11" s="82">
        <f t="shared" si="4"/>
        <v>6.9186648232810954</v>
      </c>
      <c r="H11" s="87">
        <v>3.5192453985067873</v>
      </c>
      <c r="I11" s="88">
        <f t="shared" si="5"/>
        <v>3.3994194247743081</v>
      </c>
      <c r="J11" s="88">
        <f t="shared" si="6"/>
        <v>3.0303500423873388E-2</v>
      </c>
      <c r="K11" s="88">
        <f t="shared" si="2"/>
        <v>1.4655160875892173</v>
      </c>
      <c r="L11" s="88">
        <f t="shared" si="7"/>
        <v>2.927170353715048E-2</v>
      </c>
      <c r="M11" s="88">
        <f t="shared" si="3"/>
        <v>0.91812489396180164</v>
      </c>
    </row>
    <row r="12" spans="1:13">
      <c r="A12" s="76" t="s">
        <v>20</v>
      </c>
      <c r="B12" s="77"/>
      <c r="C12" s="76">
        <v>107951</v>
      </c>
      <c r="D12" s="76">
        <v>221715</v>
      </c>
      <c r="E12" s="82">
        <f t="shared" si="0"/>
        <v>17.137609202628322</v>
      </c>
      <c r="F12" s="82">
        <f t="shared" si="1"/>
        <v>21.088760840906197</v>
      </c>
      <c r="G12" s="82">
        <f t="shared" si="4"/>
        <v>7.4624754742833144</v>
      </c>
      <c r="H12" s="87">
        <v>4.4911892792689034</v>
      </c>
      <c r="I12" s="88">
        <f t="shared" si="5"/>
        <v>2.9712861950144109</v>
      </c>
      <c r="J12" s="88">
        <f t="shared" si="6"/>
        <v>0.76968246723144429</v>
      </c>
      <c r="K12" s="88">
        <f t="shared" si="2"/>
        <v>37.222829781552463</v>
      </c>
      <c r="L12" s="88">
        <f t="shared" si="7"/>
        <v>0.50920741639321465</v>
      </c>
      <c r="M12" s="88">
        <f t="shared" si="3"/>
        <v>15.971602219434564</v>
      </c>
    </row>
    <row r="13" spans="1:13">
      <c r="A13" s="76" t="s">
        <v>21</v>
      </c>
      <c r="B13" s="77"/>
      <c r="C13" s="76">
        <v>165618</v>
      </c>
      <c r="D13" s="76">
        <v>244987</v>
      </c>
      <c r="E13" s="82">
        <f t="shared" si="0"/>
        <v>26.292452695397895</v>
      </c>
      <c r="F13" s="82">
        <f t="shared" si="1"/>
        <v>23.30231266324374</v>
      </c>
      <c r="G13" s="82">
        <f t="shared" si="4"/>
        <v>3.9928667253495975</v>
      </c>
      <c r="H13" s="87">
        <v>0.76558085840934265</v>
      </c>
      <c r="I13" s="88">
        <f t="shared" si="5"/>
        <v>3.2272858669402549</v>
      </c>
      <c r="J13" s="88">
        <f t="shared" si="6"/>
        <v>0.20128998504229756</v>
      </c>
      <c r="K13" s="88">
        <f t="shared" si="2"/>
        <v>9.7346414514437107</v>
      </c>
      <c r="L13" s="88">
        <f t="shared" si="7"/>
        <v>0.84853260991052837</v>
      </c>
      <c r="M13" s="88">
        <f t="shared" si="3"/>
        <v>26.61474456068073</v>
      </c>
    </row>
    <row r="14" spans="1:13">
      <c r="A14" s="76" t="s">
        <v>22</v>
      </c>
      <c r="B14" s="77"/>
      <c r="C14" s="76">
        <v>162806</v>
      </c>
      <c r="D14" s="76">
        <v>240289</v>
      </c>
      <c r="E14" s="82">
        <f t="shared" si="0"/>
        <v>25.846037589675934</v>
      </c>
      <c r="F14" s="82">
        <f t="shared" si="1"/>
        <v>22.855455218187799</v>
      </c>
      <c r="G14" s="82">
        <f t="shared" si="4"/>
        <v>3.9695940773488037</v>
      </c>
      <c r="H14" s="87">
        <v>0.74061979496293784</v>
      </c>
      <c r="I14" s="88">
        <f t="shared" si="5"/>
        <v>3.2289742823858658</v>
      </c>
      <c r="J14" s="88">
        <f t="shared" si="6"/>
        <v>0.19142087060270174</v>
      </c>
      <c r="K14" s="88">
        <f t="shared" si="2"/>
        <v>9.2573584386174979</v>
      </c>
      <c r="L14" s="88">
        <f t="shared" si="7"/>
        <v>0.83456190678641962</v>
      </c>
      <c r="M14" s="88">
        <f t="shared" si="3"/>
        <v>26.176544907964416</v>
      </c>
    </row>
    <row r="15" spans="1:13">
      <c r="A15" s="76" t="s">
        <v>23</v>
      </c>
      <c r="B15" s="77"/>
      <c r="C15" s="76">
        <v>2812</v>
      </c>
      <c r="D15" s="76">
        <v>4698</v>
      </c>
      <c r="E15" s="82">
        <f t="shared" si="0"/>
        <v>0.44641510572195575</v>
      </c>
      <c r="F15" s="82">
        <f t="shared" si="1"/>
        <v>0.446857445055938</v>
      </c>
      <c r="G15" s="82">
        <f t="shared" si="4"/>
        <v>5.2663997174218213</v>
      </c>
      <c r="H15" s="87"/>
      <c r="I15" s="88">
        <f t="shared" si="5"/>
        <v>5.2663997174218213</v>
      </c>
      <c r="J15" s="88">
        <f t="shared" si="6"/>
        <v>0</v>
      </c>
      <c r="K15" s="88">
        <f t="shared" si="2"/>
        <v>0</v>
      </c>
      <c r="L15" s="88">
        <f t="shared" si="7"/>
        <v>2.3510003866269402E-2</v>
      </c>
      <c r="M15" s="88">
        <f t="shared" si="3"/>
        <v>0.73740565797153435</v>
      </c>
    </row>
    <row r="16" spans="1:13">
      <c r="A16" s="76" t="s">
        <v>24</v>
      </c>
      <c r="B16" s="77"/>
      <c r="C16" s="76">
        <v>182992</v>
      </c>
      <c r="D16" s="76">
        <v>283936</v>
      </c>
      <c r="E16" s="82">
        <f t="shared" si="0"/>
        <v>29.050637633809433</v>
      </c>
      <c r="F16" s="82">
        <f t="shared" si="1"/>
        <v>27.007006283397789</v>
      </c>
      <c r="G16" s="82">
        <f t="shared" si="4"/>
        <v>4.490987999780427</v>
      </c>
      <c r="H16" s="87">
        <v>3.0277542529352885</v>
      </c>
      <c r="I16" s="88">
        <f t="shared" si="5"/>
        <v>1.4632337468451384</v>
      </c>
      <c r="J16" s="88">
        <f t="shared" si="6"/>
        <v>0.87958191646248463</v>
      </c>
      <c r="K16" s="88">
        <f t="shared" si="2"/>
        <v>42.537707885152663</v>
      </c>
      <c r="L16" s="88">
        <f t="shared" si="7"/>
        <v>0.42507873353159364</v>
      </c>
      <c r="M16" s="88">
        <f t="shared" si="3"/>
        <v>13.332854599794283</v>
      </c>
    </row>
    <row r="17" spans="1:13">
      <c r="A17" s="76" t="s">
        <v>25</v>
      </c>
      <c r="B17" s="77"/>
      <c r="C17" s="76">
        <v>125406</v>
      </c>
      <c r="D17" s="76">
        <v>192271</v>
      </c>
      <c r="E17" s="82">
        <f t="shared" si="0"/>
        <v>19.908653182136408</v>
      </c>
      <c r="F17" s="82">
        <f t="shared" si="1"/>
        <v>18.288149812335092</v>
      </c>
      <c r="G17" s="82">
        <f t="shared" si="4"/>
        <v>4.366122129622596</v>
      </c>
      <c r="H17" s="87">
        <v>3.2484215573585384</v>
      </c>
      <c r="I17" s="88">
        <f t="shared" si="5"/>
        <v>1.1177005722640576</v>
      </c>
      <c r="J17" s="88">
        <f t="shared" si="6"/>
        <v>0.64671698174826564</v>
      </c>
      <c r="K17" s="88">
        <f t="shared" si="2"/>
        <v>31.276061432248266</v>
      </c>
      <c r="L17" s="88">
        <f t="shared" si="7"/>
        <v>0.22251913054680514</v>
      </c>
      <c r="M17" s="88">
        <f t="shared" si="3"/>
        <v>6.9794486979026651</v>
      </c>
    </row>
    <row r="18" spans="1:13">
      <c r="A18" s="76" t="s">
        <v>26</v>
      </c>
      <c r="B18" s="77"/>
      <c r="C18" s="76">
        <v>57586</v>
      </c>
      <c r="D18" s="76">
        <v>91665</v>
      </c>
      <c r="E18" s="82">
        <f t="shared" si="0"/>
        <v>9.1419844516730251</v>
      </c>
      <c r="F18" s="82">
        <f t="shared" si="1"/>
        <v>8.7188564710626988</v>
      </c>
      <c r="G18" s="82">
        <f t="shared" si="4"/>
        <v>4.758353268474691</v>
      </c>
      <c r="H18" s="87">
        <v>2.5542750661246894</v>
      </c>
      <c r="I18" s="88">
        <f t="shared" si="5"/>
        <v>2.2040782023500016</v>
      </c>
      <c r="J18" s="88">
        <f t="shared" si="6"/>
        <v>0.23351142939808001</v>
      </c>
      <c r="K18" s="88">
        <f t="shared" si="2"/>
        <v>11.292911763726142</v>
      </c>
      <c r="L18" s="88">
        <f t="shared" si="7"/>
        <v>0.20149648656155147</v>
      </c>
      <c r="M18" s="88">
        <f t="shared" si="3"/>
        <v>6.3200606047135839</v>
      </c>
    </row>
    <row r="19" spans="1:13">
      <c r="A19" s="76" t="s">
        <v>27</v>
      </c>
      <c r="B19" s="77"/>
      <c r="C19" s="76">
        <v>202706</v>
      </c>
      <c r="D19" s="76">
        <v>306207</v>
      </c>
      <c r="E19" s="82">
        <f t="shared" si="0"/>
        <v>32.180305981676661</v>
      </c>
      <c r="F19" s="82">
        <f t="shared" si="1"/>
        <v>29.125346461950535</v>
      </c>
      <c r="G19" s="82">
        <f t="shared" si="4"/>
        <v>4.2113089927461322</v>
      </c>
      <c r="H19" s="87">
        <v>3.2957562536424012</v>
      </c>
      <c r="I19" s="88">
        <f t="shared" si="5"/>
        <v>0.91555273910373103</v>
      </c>
      <c r="J19" s="88">
        <f t="shared" si="6"/>
        <v>1.0605844468323682</v>
      </c>
      <c r="K19" s="88">
        <f t="shared" si="2"/>
        <v>51.291222048237408</v>
      </c>
      <c r="L19" s="88">
        <f t="shared" si="7"/>
        <v>0.29462767286720248</v>
      </c>
      <c r="M19" s="88">
        <f t="shared" si="3"/>
        <v>9.2411772538656134</v>
      </c>
    </row>
    <row r="20" spans="1:13">
      <c r="A20" s="76" t="s">
        <v>28</v>
      </c>
      <c r="B20" s="77"/>
      <c r="C20" s="76">
        <v>165348</v>
      </c>
      <c r="D20" s="76">
        <v>239346</v>
      </c>
      <c r="E20" s="82">
        <f t="shared" si="0"/>
        <v>26.249589225076082</v>
      </c>
      <c r="F20" s="82">
        <f t="shared" si="1"/>
        <v>22.765760332983938</v>
      </c>
      <c r="G20" s="82">
        <f t="shared" si="4"/>
        <v>3.7678271171372346</v>
      </c>
      <c r="H20" s="87">
        <v>3.2334346197412156</v>
      </c>
      <c r="I20" s="88">
        <f t="shared" si="5"/>
        <v>0.53439249739601902</v>
      </c>
      <c r="J20" s="88">
        <f t="shared" si="6"/>
        <v>0.8487633055434699</v>
      </c>
      <c r="K20" s="88">
        <f t="shared" si="2"/>
        <v>41.047280394360634</v>
      </c>
      <c r="L20" s="88">
        <f t="shared" si="7"/>
        <v>0.14027583541608038</v>
      </c>
      <c r="M20" s="88">
        <f t="shared" si="3"/>
        <v>4.3998374181856503</v>
      </c>
    </row>
    <row r="21" spans="1:13">
      <c r="A21" s="76" t="s">
        <v>29</v>
      </c>
      <c r="B21" s="77"/>
      <c r="C21" s="76">
        <v>37358</v>
      </c>
      <c r="D21" s="76">
        <v>66861</v>
      </c>
      <c r="E21" s="82">
        <f t="shared" si="0"/>
        <v>5.9307167566005781</v>
      </c>
      <c r="F21" s="82">
        <f t="shared" si="1"/>
        <v>6.3595861289665976</v>
      </c>
      <c r="G21" s="82">
        <f t="shared" si="4"/>
        <v>5.993424785747381</v>
      </c>
      <c r="H21" s="87">
        <v>3.6489627479554088</v>
      </c>
      <c r="I21" s="88">
        <f t="shared" si="5"/>
        <v>2.3444620377919723</v>
      </c>
      <c r="J21" s="88">
        <f t="shared" si="6"/>
        <v>0.21640964513510433</v>
      </c>
      <c r="K21" s="88">
        <f t="shared" si="2"/>
        <v>10.465847575982137</v>
      </c>
      <c r="L21" s="88">
        <f t="shared" si="7"/>
        <v>0.13904340292746786</v>
      </c>
      <c r="M21" s="88">
        <f t="shared" si="3"/>
        <v>4.3611814190058844</v>
      </c>
    </row>
    <row r="22" spans="1:13">
      <c r="A22" s="76" t="s">
        <v>30</v>
      </c>
      <c r="B22" s="77"/>
      <c r="C22" s="76">
        <v>629907</v>
      </c>
      <c r="D22" s="76">
        <v>1051342</v>
      </c>
      <c r="E22" s="82">
        <f t="shared" si="0"/>
        <v>100</v>
      </c>
      <c r="F22" s="82">
        <f t="shared" si="1"/>
        <v>100</v>
      </c>
      <c r="G22" s="82">
        <f t="shared" si="4"/>
        <v>5.2559748661918038</v>
      </c>
      <c r="H22" s="87">
        <v>2.0677698921560683</v>
      </c>
      <c r="I22" s="88">
        <f t="shared" si="5"/>
        <v>3.1882049740357354</v>
      </c>
      <c r="J22" s="88">
        <f t="shared" si="6"/>
        <v>2.0677698921560683</v>
      </c>
      <c r="K22" s="88">
        <f t="shared" si="2"/>
        <v>100</v>
      </c>
      <c r="L22" s="88">
        <f t="shared" si="7"/>
        <v>3.1882049740357354</v>
      </c>
      <c r="M22" s="88">
        <f t="shared" si="3"/>
        <v>100</v>
      </c>
    </row>
    <row r="23" spans="1:13">
      <c r="A23" s="41" t="s">
        <v>31</v>
      </c>
      <c r="B23" s="75"/>
      <c r="C23" s="81"/>
      <c r="D23" s="81"/>
      <c r="E23" s="84"/>
      <c r="F23" s="84"/>
      <c r="G23" s="84"/>
      <c r="H23" s="85"/>
      <c r="I23" s="86"/>
      <c r="J23" s="86"/>
      <c r="K23" s="86"/>
      <c r="L23" s="86"/>
      <c r="M23" s="86"/>
    </row>
    <row r="24" spans="1:13">
      <c r="A24" s="76" t="s">
        <v>32</v>
      </c>
      <c r="B24" s="77"/>
      <c r="C24" s="76">
        <v>24075</v>
      </c>
      <c r="D24" s="76">
        <v>25454</v>
      </c>
      <c r="E24" s="82">
        <f t="shared" ref="E24:E34" si="8">C24/C$22*100</f>
        <v>3.821992770361339</v>
      </c>
      <c r="F24" s="82">
        <f t="shared" ref="F24:F34" si="9">D24/D$22*100</f>
        <v>2.421096084813505</v>
      </c>
      <c r="G24" s="82">
        <f t="shared" si="4"/>
        <v>0.55854350902748706</v>
      </c>
      <c r="H24" s="87">
        <v>-0.68197424681627483</v>
      </c>
      <c r="I24" s="88">
        <f t="shared" si="5"/>
        <v>1.2405177558437619</v>
      </c>
      <c r="J24" s="88">
        <f t="shared" si="6"/>
        <v>-2.6065006409044217E-2</v>
      </c>
      <c r="K24" s="88">
        <f t="shared" ref="K24:K34" si="10">J24/J$22*100</f>
        <v>-1.2605370891567715</v>
      </c>
      <c r="L24" s="88">
        <f t="shared" si="7"/>
        <v>4.7412498943397309E-2</v>
      </c>
      <c r="M24" s="88">
        <f t="shared" ref="M24:M34" si="11">L24/L$22*100</f>
        <v>1.4871220429526211</v>
      </c>
    </row>
    <row r="25" spans="1:13">
      <c r="A25" s="76" t="s">
        <v>33</v>
      </c>
      <c r="B25" s="77"/>
      <c r="C25" s="76">
        <v>118294</v>
      </c>
      <c r="D25" s="76">
        <v>155191</v>
      </c>
      <c r="E25" s="82">
        <f t="shared" si="8"/>
        <v>18.779597623141196</v>
      </c>
      <c r="F25" s="82">
        <f t="shared" si="9"/>
        <v>14.76122898162539</v>
      </c>
      <c r="G25" s="82">
        <f t="shared" si="4"/>
        <v>2.7520230781115762</v>
      </c>
      <c r="H25" s="87">
        <v>-0.35736744454547553</v>
      </c>
      <c r="I25" s="88">
        <f t="shared" si="5"/>
        <v>3.1093905226570517</v>
      </c>
      <c r="J25" s="88">
        <f t="shared" si="6"/>
        <v>-6.711216812174256E-2</v>
      </c>
      <c r="K25" s="88">
        <f t="shared" si="10"/>
        <v>-3.2456303951579715</v>
      </c>
      <c r="L25" s="88">
        <f t="shared" si="7"/>
        <v>0.58393102868708135</v>
      </c>
      <c r="M25" s="88">
        <f t="shared" si="11"/>
        <v>18.315354045380655</v>
      </c>
    </row>
    <row r="26" spans="1:13">
      <c r="A26" s="76" t="s">
        <v>34</v>
      </c>
      <c r="B26" s="77"/>
      <c r="C26" s="76">
        <v>102077</v>
      </c>
      <c r="D26" s="76">
        <v>123912</v>
      </c>
      <c r="E26" s="82">
        <f t="shared" si="8"/>
        <v>16.205090592738294</v>
      </c>
      <c r="F26" s="82">
        <f t="shared" si="9"/>
        <v>11.786079125536695</v>
      </c>
      <c r="G26" s="82">
        <f t="shared" si="4"/>
        <v>1.957351833400911</v>
      </c>
      <c r="H26" s="87">
        <v>-0.79480995361367324</v>
      </c>
      <c r="I26" s="88">
        <f t="shared" si="5"/>
        <v>2.7521617870145842</v>
      </c>
      <c r="J26" s="88">
        <f t="shared" si="6"/>
        <v>-0.12879967302319698</v>
      </c>
      <c r="K26" s="88">
        <f t="shared" si="10"/>
        <v>-6.2289171300824613</v>
      </c>
      <c r="L26" s="88">
        <f t="shared" si="7"/>
        <v>0.44599031084443852</v>
      </c>
      <c r="M26" s="88">
        <f t="shared" si="11"/>
        <v>13.988759018837149</v>
      </c>
    </row>
    <row r="27" spans="1:13">
      <c r="A27" s="76" t="s">
        <v>35</v>
      </c>
      <c r="B27" s="77"/>
      <c r="C27" s="76">
        <v>58664</v>
      </c>
      <c r="D27" s="76">
        <v>114776</v>
      </c>
      <c r="E27" s="82">
        <f t="shared" si="8"/>
        <v>9.3131208257726925</v>
      </c>
      <c r="F27" s="82">
        <f t="shared" si="9"/>
        <v>10.917094532511779</v>
      </c>
      <c r="G27" s="82">
        <f t="shared" si="4"/>
        <v>6.9419112132504068</v>
      </c>
      <c r="H27" s="87">
        <v>1.7592180202025798</v>
      </c>
      <c r="I27" s="88">
        <f t="shared" si="5"/>
        <v>5.1826931930478271</v>
      </c>
      <c r="J27" s="88">
        <f t="shared" si="6"/>
        <v>0.16383809981023251</v>
      </c>
      <c r="K27" s="88">
        <f t="shared" si="10"/>
        <v>7.923420320207784</v>
      </c>
      <c r="L27" s="88">
        <f t="shared" si="7"/>
        <v>0.48267047909764094</v>
      </c>
      <c r="M27" s="88">
        <f t="shared" si="11"/>
        <v>15.139254942152</v>
      </c>
    </row>
    <row r="28" spans="1:13">
      <c r="A28" s="76" t="s">
        <v>36</v>
      </c>
      <c r="B28" s="77"/>
      <c r="C28" s="76">
        <v>134588</v>
      </c>
      <c r="D28" s="76">
        <v>231581</v>
      </c>
      <c r="E28" s="82">
        <f t="shared" si="8"/>
        <v>21.3663286802655</v>
      </c>
      <c r="F28" s="82">
        <f t="shared" si="9"/>
        <v>22.027180498829114</v>
      </c>
      <c r="G28" s="82">
        <f t="shared" si="4"/>
        <v>5.5770829712483039</v>
      </c>
      <c r="H28" s="87">
        <v>1.8715396294191278</v>
      </c>
      <c r="I28" s="88">
        <f t="shared" si="5"/>
        <v>3.7055433418291761</v>
      </c>
      <c r="J28" s="88">
        <f t="shared" si="6"/>
        <v>0.39987930860311377</v>
      </c>
      <c r="K28" s="88">
        <f t="shared" si="10"/>
        <v>19.338675455137743</v>
      </c>
      <c r="L28" s="88">
        <f t="shared" si="7"/>
        <v>0.79173856980491597</v>
      </c>
      <c r="M28" s="88">
        <f t="shared" si="11"/>
        <v>24.833364738237236</v>
      </c>
    </row>
    <row r="29" spans="1:13">
      <c r="A29" s="76" t="s">
        <v>37</v>
      </c>
      <c r="B29" s="77"/>
      <c r="C29" s="76">
        <v>25563</v>
      </c>
      <c r="D29" s="76">
        <v>37980</v>
      </c>
      <c r="E29" s="82">
        <f t="shared" si="8"/>
        <v>4.0582181179126442</v>
      </c>
      <c r="F29" s="82">
        <f t="shared" si="9"/>
        <v>3.6125257052414912</v>
      </c>
      <c r="G29" s="82">
        <f t="shared" si="4"/>
        <v>4.0385555805353635</v>
      </c>
      <c r="H29" s="87">
        <v>3.3040314080138078</v>
      </c>
      <c r="I29" s="88">
        <f t="shared" si="5"/>
        <v>0.73452417252155566</v>
      </c>
      <c r="J29" s="88">
        <f t="shared" si="6"/>
        <v>0.13408480122154059</v>
      </c>
      <c r="K29" s="88">
        <f t="shared" si="10"/>
        <v>6.4845126979641856</v>
      </c>
      <c r="L29" s="88">
        <f t="shared" si="7"/>
        <v>2.9808593049717703E-2</v>
      </c>
      <c r="M29" s="88">
        <f t="shared" si="11"/>
        <v>0.934964762067509</v>
      </c>
    </row>
    <row r="30" spans="1:13">
      <c r="A30" s="76" t="s">
        <v>38</v>
      </c>
      <c r="B30" s="77"/>
      <c r="C30" s="76">
        <v>26281</v>
      </c>
      <c r="D30" s="76">
        <v>43092</v>
      </c>
      <c r="E30" s="82">
        <f t="shared" si="8"/>
        <v>4.1722031982499006</v>
      </c>
      <c r="F30" s="82">
        <f t="shared" si="9"/>
        <v>4.0987613925820527</v>
      </c>
      <c r="G30" s="82">
        <f t="shared" si="4"/>
        <v>5.0692123274487022</v>
      </c>
      <c r="H30" s="87">
        <v>7.2157488564540406</v>
      </c>
      <c r="I30" s="88">
        <f t="shared" si="5"/>
        <v>-2.1465365290053384</v>
      </c>
      <c r="J30" s="88">
        <f t="shared" si="6"/>
        <v>0.30105570456665609</v>
      </c>
      <c r="K30" s="88">
        <f t="shared" si="10"/>
        <v>14.559439409031372</v>
      </c>
      <c r="L30" s="88">
        <f t="shared" si="7"/>
        <v>-8.9557865714763138E-2</v>
      </c>
      <c r="M30" s="88">
        <f t="shared" si="11"/>
        <v>-2.8090372621619064</v>
      </c>
    </row>
    <row r="31" spans="1:13">
      <c r="A31" s="76" t="s">
        <v>39</v>
      </c>
      <c r="B31" s="77"/>
      <c r="C31" s="76">
        <v>35180</v>
      </c>
      <c r="D31" s="76">
        <v>71156</v>
      </c>
      <c r="E31" s="82">
        <f t="shared" si="8"/>
        <v>5.5849514293379814</v>
      </c>
      <c r="F31" s="82">
        <f t="shared" si="9"/>
        <v>6.7681116135377444</v>
      </c>
      <c r="G31" s="82">
        <f t="shared" si="4"/>
        <v>7.2979857196562969</v>
      </c>
      <c r="H31" s="87">
        <v>2.1163046901808924</v>
      </c>
      <c r="I31" s="88">
        <f t="shared" si="5"/>
        <v>5.1816810294754045</v>
      </c>
      <c r="J31" s="88">
        <f t="shared" si="6"/>
        <v>0.11819458904340449</v>
      </c>
      <c r="K31" s="88">
        <f t="shared" si="10"/>
        <v>5.7160416877993478</v>
      </c>
      <c r="L31" s="88">
        <f t="shared" si="7"/>
        <v>0.28939436871942165</v>
      </c>
      <c r="M31" s="88">
        <f t="shared" si="11"/>
        <v>9.0770314668036125</v>
      </c>
    </row>
    <row r="32" spans="1:13">
      <c r="A32" s="76" t="s">
        <v>40</v>
      </c>
      <c r="B32" s="77"/>
      <c r="C32" s="76">
        <v>35044</v>
      </c>
      <c r="D32" s="76">
        <v>71096</v>
      </c>
      <c r="E32" s="82">
        <f t="shared" si="8"/>
        <v>5.5633609405832924</v>
      </c>
      <c r="F32" s="82">
        <f t="shared" si="9"/>
        <v>6.7624046219022933</v>
      </c>
      <c r="G32" s="82">
        <f t="shared" si="4"/>
        <v>7.3304992635997435</v>
      </c>
      <c r="H32" s="87">
        <v>3.1959678260153002</v>
      </c>
      <c r="I32" s="88">
        <f t="shared" si="5"/>
        <v>4.1345314375844433</v>
      </c>
      <c r="J32" s="88">
        <f t="shared" si="6"/>
        <v>0.17780322570614421</v>
      </c>
      <c r="K32" s="88">
        <f t="shared" si="10"/>
        <v>8.5987916924715631</v>
      </c>
      <c r="L32" s="88">
        <f t="shared" si="7"/>
        <v>0.23001890707470982</v>
      </c>
      <c r="M32" s="88">
        <f t="shared" si="11"/>
        <v>7.2146837781118025</v>
      </c>
    </row>
    <row r="33" spans="1:13">
      <c r="A33" s="76" t="s">
        <v>41</v>
      </c>
      <c r="B33" s="77"/>
      <c r="C33" s="76">
        <v>90974</v>
      </c>
      <c r="D33" s="76">
        <v>177394</v>
      </c>
      <c r="E33" s="82">
        <f t="shared" si="8"/>
        <v>14.44244944094922</v>
      </c>
      <c r="F33" s="82">
        <f t="shared" si="9"/>
        <v>16.873101236324622</v>
      </c>
      <c r="G33" s="82">
        <f t="shared" si="4"/>
        <v>6.9060205166491473</v>
      </c>
      <c r="H33" s="87">
        <v>3.4788370452446538</v>
      </c>
      <c r="I33" s="88">
        <f t="shared" si="5"/>
        <v>3.4271834714044935</v>
      </c>
      <c r="J33" s="88">
        <f t="shared" si="6"/>
        <v>0.50242928139247089</v>
      </c>
      <c r="K33" s="88">
        <f t="shared" si="10"/>
        <v>24.298123466174797</v>
      </c>
      <c r="L33" s="88">
        <f t="shared" si="7"/>
        <v>0.49496924010616239</v>
      </c>
      <c r="M33" s="88">
        <f t="shared" si="11"/>
        <v>15.525013107285066</v>
      </c>
    </row>
    <row r="34" spans="1:13">
      <c r="A34" s="76" t="s">
        <v>42</v>
      </c>
      <c r="B34" s="77"/>
      <c r="C34" s="76">
        <v>20935</v>
      </c>
      <c r="D34" s="76">
        <v>33872</v>
      </c>
      <c r="E34" s="82">
        <f t="shared" si="8"/>
        <v>3.3235064858780743</v>
      </c>
      <c r="F34" s="82">
        <f t="shared" si="9"/>
        <v>3.2217870112675038</v>
      </c>
      <c r="G34" s="82">
        <f t="shared" si="4"/>
        <v>4.9293028799672678</v>
      </c>
      <c r="H34" s="87">
        <v>2.2207150219791583</v>
      </c>
      <c r="I34" s="88">
        <f t="shared" si="5"/>
        <v>2.7085878579881095</v>
      </c>
      <c r="J34" s="88">
        <f t="shared" si="6"/>
        <v>7.3805607788346023E-2</v>
      </c>
      <c r="K34" s="88">
        <f t="shared" si="10"/>
        <v>3.5693337091483013</v>
      </c>
      <c r="L34" s="88">
        <f t="shared" si="7"/>
        <v>9.0020093135940824E-2</v>
      </c>
      <c r="M34" s="88">
        <f t="shared" si="11"/>
        <v>2.8235353080824788</v>
      </c>
    </row>
    <row r="35" spans="1:13">
      <c r="A35" s="76"/>
      <c r="B35" s="77"/>
      <c r="C35" s="76"/>
      <c r="D35" s="76"/>
      <c r="E35" s="82"/>
      <c r="F35" s="82"/>
      <c r="G35" s="82"/>
      <c r="H35" s="87"/>
      <c r="I35" s="88"/>
      <c r="J35" s="88"/>
      <c r="K35" s="88"/>
      <c r="L35" s="88"/>
      <c r="M35" s="88"/>
    </row>
    <row r="36" spans="1:13">
      <c r="A36" s="76" t="s">
        <v>43</v>
      </c>
      <c r="B36" s="77"/>
      <c r="C36" s="76">
        <v>60309</v>
      </c>
      <c r="D36" s="76">
        <v>89750</v>
      </c>
      <c r="E36" s="82">
        <f>C36/C$22*100</f>
        <v>9.5742704875481621</v>
      </c>
      <c r="F36" s="82">
        <f>D36/D$22*100</f>
        <v>8.5367083213645039</v>
      </c>
      <c r="G36" s="82">
        <f t="shared" si="4"/>
        <v>4.0555461431359019</v>
      </c>
      <c r="H36" s="87">
        <v>2.1372239692744932</v>
      </c>
      <c r="I36" s="88">
        <f t="shared" si="5"/>
        <v>1.9183221738614087</v>
      </c>
      <c r="J36" s="88">
        <f t="shared" si="6"/>
        <v>0.20462360374305319</v>
      </c>
      <c r="K36" s="88">
        <f>J36/J$22*100</f>
        <v>9.8958595208914524</v>
      </c>
      <c r="L36" s="88">
        <f t="shared" si="7"/>
        <v>0.18366535374810519</v>
      </c>
      <c r="M36" s="88">
        <f>L36/L$22*100</f>
        <v>5.7607762124408053</v>
      </c>
    </row>
    <row r="37" spans="1:13">
      <c r="A37" s="76"/>
      <c r="B37" s="77"/>
      <c r="C37" s="76"/>
      <c r="D37" s="76"/>
      <c r="E37" s="82"/>
      <c r="F37" s="82"/>
      <c r="G37" s="82"/>
      <c r="H37" s="87"/>
      <c r="I37" s="88"/>
      <c r="J37" s="88"/>
      <c r="K37" s="88"/>
      <c r="L37" s="88"/>
      <c r="M37" s="88"/>
    </row>
    <row r="38" spans="1:13">
      <c r="A38" s="79" t="s">
        <v>30</v>
      </c>
      <c r="B38" s="80"/>
      <c r="C38" s="79">
        <v>629907</v>
      </c>
      <c r="D38" s="79">
        <v>1051342</v>
      </c>
      <c r="E38" s="83">
        <f>C38/C$22*100</f>
        <v>100</v>
      </c>
      <c r="F38" s="83">
        <f>D38/D$22*100</f>
        <v>100</v>
      </c>
      <c r="G38" s="83">
        <f t="shared" si="4"/>
        <v>5.2559748661918038</v>
      </c>
      <c r="H38" s="89">
        <v>2.0677698921560683</v>
      </c>
      <c r="I38" s="90">
        <f t="shared" si="5"/>
        <v>3.1882049740357354</v>
      </c>
      <c r="J38" s="90">
        <f t="shared" si="6"/>
        <v>2.0677698921560683</v>
      </c>
      <c r="K38" s="90">
        <f>J38/J$22*100</f>
        <v>100</v>
      </c>
      <c r="L38" s="90">
        <f t="shared" si="7"/>
        <v>3.1882049740357354</v>
      </c>
      <c r="M38" s="90">
        <f>L38/L$22*100</f>
        <v>100</v>
      </c>
    </row>
    <row r="39" spans="1:13">
      <c r="A39" s="78" t="s">
        <v>44</v>
      </c>
      <c r="B39" s="77"/>
      <c r="C39" s="76"/>
      <c r="D39" s="76"/>
      <c r="E39" s="82"/>
      <c r="F39" s="82"/>
      <c r="G39" s="82"/>
      <c r="H39" s="87"/>
      <c r="I39" s="88"/>
      <c r="J39" s="88"/>
      <c r="K39" s="88"/>
      <c r="L39" s="88"/>
      <c r="M39" s="88"/>
    </row>
    <row r="40" spans="1:13">
      <c r="A40" s="76" t="s">
        <v>45</v>
      </c>
      <c r="B40" s="77"/>
      <c r="C40" s="76">
        <v>312176</v>
      </c>
      <c r="D40" s="76">
        <v>506791</v>
      </c>
      <c r="E40" s="82">
        <f t="shared" ref="E40:F42" si="12">C40/C$22*100</f>
        <v>49.559061893263603</v>
      </c>
      <c r="F40" s="82">
        <f t="shared" si="12"/>
        <v>48.204199965377583</v>
      </c>
      <c r="G40" s="82">
        <f t="shared" si="4"/>
        <v>4.9646200882168978</v>
      </c>
      <c r="H40" s="87"/>
      <c r="I40" s="88"/>
      <c r="J40" s="88"/>
      <c r="K40" s="88"/>
      <c r="L40" s="88"/>
      <c r="M40" s="88"/>
    </row>
    <row r="41" spans="1:13">
      <c r="A41" s="76" t="s">
        <v>46</v>
      </c>
      <c r="B41" s="77"/>
      <c r="C41" s="76">
        <v>254827</v>
      </c>
      <c r="D41" s="76">
        <v>451868</v>
      </c>
      <c r="E41" s="82">
        <f t="shared" si="12"/>
        <v>40.454702043317504</v>
      </c>
      <c r="F41" s="82">
        <f t="shared" si="12"/>
        <v>42.980114938811539</v>
      </c>
      <c r="G41" s="82">
        <f t="shared" si="4"/>
        <v>5.8952828112044831</v>
      </c>
      <c r="H41" s="87"/>
      <c r="I41" s="88"/>
      <c r="J41" s="88"/>
      <c r="K41" s="88"/>
      <c r="L41" s="88"/>
      <c r="M41" s="88"/>
    </row>
    <row r="42" spans="1:13">
      <c r="A42" s="76" t="s">
        <v>47</v>
      </c>
      <c r="B42" s="77"/>
      <c r="C42" s="76">
        <v>62904</v>
      </c>
      <c r="D42" s="76">
        <v>92683</v>
      </c>
      <c r="E42" s="82">
        <f t="shared" si="12"/>
        <v>9.986236063418886</v>
      </c>
      <c r="F42" s="82">
        <f t="shared" si="12"/>
        <v>8.8156850958108777</v>
      </c>
      <c r="G42" s="82">
        <f t="shared" si="4"/>
        <v>3.951840249740024</v>
      </c>
      <c r="H42" s="87"/>
      <c r="I42" s="88"/>
      <c r="J42" s="88"/>
      <c r="K42" s="88"/>
      <c r="L42" s="88"/>
      <c r="M42" s="88"/>
    </row>
    <row r="43" spans="1:13">
      <c r="A43" s="76"/>
      <c r="B43" s="77"/>
      <c r="C43" s="76"/>
      <c r="D43" s="76"/>
      <c r="E43" s="82"/>
      <c r="F43" s="82"/>
      <c r="G43" s="82"/>
      <c r="H43" s="87"/>
      <c r="I43" s="88"/>
      <c r="J43" s="88"/>
      <c r="K43" s="88"/>
      <c r="L43" s="88"/>
      <c r="M43" s="88"/>
    </row>
    <row r="44" spans="1:13">
      <c r="A44" s="79" t="s">
        <v>30</v>
      </c>
      <c r="B44" s="80"/>
      <c r="C44" s="79">
        <v>629907</v>
      </c>
      <c r="D44" s="79">
        <v>1051342</v>
      </c>
      <c r="E44" s="83">
        <f>C44/C$22*100</f>
        <v>100</v>
      </c>
      <c r="F44" s="83">
        <f>D44/D$22*100</f>
        <v>100</v>
      </c>
      <c r="G44" s="83">
        <f t="shared" si="4"/>
        <v>5.2559748661918038</v>
      </c>
      <c r="H44" s="89"/>
      <c r="I44" s="90"/>
      <c r="J44" s="90"/>
      <c r="K44" s="90"/>
      <c r="L44" s="90"/>
      <c r="M44" s="90"/>
    </row>
  </sheetData>
  <mergeCells count="3">
    <mergeCell ref="C6:F6"/>
    <mergeCell ref="G6:I6"/>
    <mergeCell ref="J6:M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Enunciado</vt:lpstr>
      <vt:lpstr>Datos corrientes</vt:lpstr>
      <vt:lpstr>Datos constantes</vt:lpstr>
      <vt:lpstr>Cálculo </vt:lpstr>
      <vt:lpstr>Resultado final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2012-02-21T10:06:29Z</cp:lastPrinted>
  <dcterms:created xsi:type="dcterms:W3CDTF">2012-02-21T09:52:32Z</dcterms:created>
  <dcterms:modified xsi:type="dcterms:W3CDTF">2012-10-24T10:42:07Z</dcterms:modified>
</cp:coreProperties>
</file>