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Enunciado" sheetId="7" r:id="rId1"/>
    <sheet name="LABOUR PRODUCTIVITY" sheetId="1" r:id="rId2"/>
    <sheet name="GDP" sheetId="2" r:id="rId3"/>
    <sheet name="Resultado final" sheetId="6" r:id="rId4"/>
  </sheets>
  <calcPr calcId="125725"/>
</workbook>
</file>

<file path=xl/calcChain.xml><?xml version="1.0" encoding="utf-8"?>
<calcChain xmlns="http://schemas.openxmlformats.org/spreadsheetml/2006/main">
  <c r="D33" i="6"/>
  <c r="C30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4"/>
  <c r="X48" i="2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6" i="1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5"/>
  <c r="A1" i="2"/>
</calcChain>
</file>

<file path=xl/comments1.xml><?xml version="1.0" encoding="utf-8"?>
<comments xmlns="http://schemas.openxmlformats.org/spreadsheetml/2006/main">
  <authors>
    <author>OECD.Stat</author>
  </authors>
  <commentList>
    <comment ref="W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10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10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10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10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10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1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1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1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1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1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13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13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13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13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13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1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1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H1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I1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J1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K1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L1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1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H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I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J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K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L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M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N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O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P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Q1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20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20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20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20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2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2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2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2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2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H2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2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2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W2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2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2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2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2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2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H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I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J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K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L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M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N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O28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W30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3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3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3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3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32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33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33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33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33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33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3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3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3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H3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I3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3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3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3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3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3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3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3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3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3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3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H3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I3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J3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W39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H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I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J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K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L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M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N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O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P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Q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W44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C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D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E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H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I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J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K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L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M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N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O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P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Q45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F4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G4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H4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I4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J4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K4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L46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H4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I4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J4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K4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L4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M47" authorId="0">
      <text>
        <r>
          <rPr>
            <sz val="9"/>
            <color indexed="81"/>
            <rFont val="Tahoma"/>
            <family val="2"/>
          </rPr>
          <t>E: Estimated value</t>
        </r>
      </text>
    </comment>
    <comment ref="N47" authorId="0">
      <text>
        <r>
          <rPr>
            <sz val="9"/>
            <color indexed="81"/>
            <rFont val="Tahoma"/>
            <family val="2"/>
          </rPr>
          <t>E: Estimated value</t>
        </r>
      </text>
    </comment>
  </commentList>
</comments>
</file>

<file path=xl/sharedStrings.xml><?xml version="1.0" encoding="utf-8"?>
<sst xmlns="http://schemas.openxmlformats.org/spreadsheetml/2006/main" count="412" uniqueCount="95">
  <si>
    <t>Dataset: Labour productivity growth in the total economy</t>
  </si>
  <si>
    <t>Variable</t>
  </si>
  <si>
    <t>Labour productivity index 2005=100</t>
  </si>
  <si>
    <t>Time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</si>
  <si>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</si>
  <si>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</si>
  <si>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</si>
  <si>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</si>
  <si>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</si>
  <si>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</si>
  <si>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</si>
  <si>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</si>
  <si>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</si>
  <si>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</si>
  <si>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</si>
  <si>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</si>
  <si>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</si>
  <si>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</si>
  <si>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</si>
  <si>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</si>
  <si>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</si>
  <si>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</si>
  <si>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</si>
  <si>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</si>
  <si>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</si>
  <si>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Country</t>
  </si>
  <si>
    <t/>
  </si>
  <si>
    <t>Australia</t>
  </si>
  <si>
    <t>Austria</t>
  </si>
  <si>
    <t>..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</si>
  <si>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</si>
  <si>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</si>
  <si>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</si>
  <si>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</si>
  <si>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</si>
  <si>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</si>
  <si>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</si>
  <si>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</si>
  <si>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</si>
  <si>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</si>
  <si>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</si>
  <si>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</si>
  <si>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</si>
  <si>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</si>
  <si>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</si>
  <si>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</si>
  <si>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</si>
  <si>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</si>
  <si>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</si>
  <si>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</si>
  <si>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</si>
  <si>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</si>
  <si>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</si>
  <si>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</si>
  <si>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</si>
  <si>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</si>
  <si>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</si>
  <si>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</si>
  <si>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</si>
  <si>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</si>
  <si>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</si>
  <si>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</si>
  <si>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Russian Federation</t>
  </si>
  <si>
    <t>Euro area</t>
  </si>
  <si>
    <t>G7 countries</t>
  </si>
  <si>
    <t>OECD Total</t>
  </si>
  <si>
    <t>Dataset: 1. Gross domestic product</t>
  </si>
  <si>
    <t>Transaction</t>
  </si>
  <si>
    <t>Gross domestic product (expenditure approach)</t>
  </si>
  <si>
    <t>Measure</t>
  </si>
  <si>
    <t>Frequency</t>
  </si>
  <si>
    <t>Annual</t>
  </si>
  <si>
    <t>Euro area (17 countries)</t>
  </si>
  <si>
    <t>European Union (27 countries)</t>
  </si>
  <si>
    <t>OECD - Total</t>
  </si>
  <si>
    <t>China</t>
  </si>
  <si>
    <t>Indonesia</t>
  </si>
  <si>
    <t>South Africa</t>
  </si>
  <si>
    <t>Legend:</t>
  </si>
  <si>
    <t>E:</t>
  </si>
  <si>
    <t>Estimated value</t>
  </si>
  <si>
    <t>T. crec.</t>
  </si>
  <si>
    <t>t. CREC</t>
  </si>
  <si>
    <t>&lt;?xml version="1.0"?&gt;&lt;WebTableParameter xmlns:xsi="http://www.w3.org/2001/XMLSchema-instance" xmlns:xsd="http://www.w3.org/2001/XMLSchema" xmlns=""&gt;&lt;DataTable Code="SNA_TABLE1" HasMetadata="true"&gt;&lt;Name LocaleIsoCode="en"&gt;1. Gross domestic product&lt;/Name&gt;&lt;Dimension Code="LOCATION" CommonCode="LOCATION" Display="labels"&gt;&lt;Name LocaleIsoCode="en"&gt;Country&lt;/Name&gt;&lt;Member Code="AUS" HasMetadata="true"&gt;&lt;Name LocaleIsoCode="en"&gt;Australia&lt;/Name&gt;&lt;/Member&gt;&lt;Member Code="AUT" HasMetadata="true"&gt;&lt;Name LocaleIsoCode="en"&gt;Austria&lt;/Name&gt;&lt;/Member&gt;&lt;Member Code="BEL" HasMetadata="true"&gt;&lt;Name LocaleIsoCode="en"&gt;Belgium&lt;/Name&gt;&lt;/Member&gt;&lt;Member Code="CAN" HasMetadata="true"&gt;&lt;Name LocaleIsoCode="en"&gt;Canada&lt;/Name&gt;&lt;/Member&gt;&lt;Member Code="CHL" HasMetadata="true"&gt;&lt;Name LocaleIsoCode="en"&gt;Chile&lt;/Name&gt;&lt;/Member&gt;&lt;Member Code="CZE" HasMetadata="true"&gt;&lt;Name LocaleIsoCode="en"&gt;Czech Republic&lt;/Name&gt;&lt;/Member&gt;&lt;Member Code="DNK" HasMetadata="true"&gt;&lt;Name LocaleIsoCode="en"&gt;Denmark&lt;/Name&gt;&lt;/Member&gt;&lt;Member Code="EST" HasMetadata="true"&gt;&lt;Name LocaleIsoCode="en"&gt;Estonia&lt;/Name&gt;&lt;/Member&gt;&lt;Member Code="FIN" HasMetadata="true"&gt;&lt;Name LocaleIsoCode="en"&gt;Finland&lt;/Name&gt;&lt;/Member&gt;&lt;Member Code="FRA" HasMetadata="true"&gt;&lt;Name LocaleIsoCode="en"&gt;France&lt;/Name&gt;&lt;/Member&gt;&lt;Member Code="DEU" HasMetadata="true"&gt;&lt;Name LocaleIsoCode="en"&gt;Germany&lt;/Name&gt;&lt;/Member&gt;&lt;Member Code="GRC" HasMetadata="true"&gt;&lt;Name LocaleIsoCode="en"&gt;Greece&lt;/Name&gt;&lt;/Member&gt;&lt;Member Code="HUN" HasMetadata="true"&gt;&lt;Name LocaleIsoCode="en"&gt;Hungary&lt;/Name&gt;&lt;/Member&gt;&lt;Member Code="ISL" HasMetadata="true"&gt;&lt;Name LocaleIsoCode="en"&gt;Iceland&lt;/Name&gt;&lt;/Member&gt;&lt;Member Code="IRL" HasMetadata="true"&gt;&lt;Name LocaleIsoCode="en"&gt;Ireland&lt;/Name&gt;&lt;/Member&gt;&lt;Member Code="ISR" HasMetadata="true"&gt;&lt;Name LocaleIsoCode="en"&gt;Israel&lt;/Name&gt;&lt;/Member&gt;&lt;Member Code="ITA" HasMetadata="true"&gt;&lt;Name LocaleIsoCode="en"&gt;Italy&lt;/Name&gt;&lt;/Member&gt;&lt;Member Code="JPN" HasMetadata="true"&gt;&lt;Name LocaleIsoCode="en"&gt;Japan&lt;/Name&gt;&lt;/Member&gt;&lt;Member Code="KOR" HasMetadata="true"&gt;&lt;Name LocaleIsoCode="en"&gt;Korea&lt;/Name&gt;&lt;/Member&gt;&lt;Member Code="LUX" HasMetadata="true"&gt;&lt;Name LocaleIsoCode="en"&gt;Luxembourg&lt;/Name&gt;&lt;/Member&gt;&lt;Member Code="MEX" HasMetadata="true"&gt;&lt;Name LocaleIsoCode="en"&gt;Mexico&lt;/Name&gt;&lt;/Member&gt;&lt;Member Code="NLD" HasMetadata="true"&gt;&lt;Name LocaleIsoCode="en"&gt;Netherlands&lt;/Name&gt;&lt;/Member&gt;&lt;Member Code="NZL" HasMetadata="true"&gt;&lt;Name LocaleIsoCode="en"&gt;New Zealand&lt;/Name&gt;&lt;/Member&gt;&lt;Member Code="NOR" HasMetadata="true"&gt;&lt;Name LocaleIsoCode="en"&gt;Norway&lt;/Name&gt;&lt;/Member&gt;&lt;Member Code="POL" HasMetadata="true"&gt;&lt;Name LocaleIsoCode="en"&gt;Poland&lt;/Name&gt;&lt;/Member&gt;&lt;Member Code="PRT" HasMetadata="true"&gt;&lt;Name LocaleIsoCode="en"&gt;Portugal&lt;/Name&gt;&lt;/Member&gt;&lt;Member Code="SVK" HasMetadata="true"&gt;&lt;Name LocaleIsoCode="en"&gt;Slovak Republic&lt;/Name&gt;&lt;/Member&gt;&lt;Member Code="SVN" HasMetadata="true"&gt;&lt;Name LocaleIsoCode="en"&gt;Slovenia&lt;/Name&gt;&lt;/Member&gt;&lt;Member Code="ESP" HasMetadata="true"&gt;&lt;Name LocaleIsoCode="en"&gt;Spain&lt;/Name&gt;&lt;/Member&gt;&lt;Member Code="SWE" HasMetadata="true"&gt;&lt;Name LocaleIsoCode="en"&gt;Sweden&lt;/Name&gt;&lt;/Member&gt;&lt;Member Code="CHE" HasMetadata="true"&gt;&lt;Name LocaleIsoCode="en"&gt;Switzerland&lt;/Name&gt;&lt;/Member&gt;&lt;Member Code="TUR" HasMetadata="true"&gt;&lt;Name LocaleIsoCode="en"&gt;Turkey&lt;/Name&gt;&lt;/Member&gt;&lt;Member Code="GBR" HasMetadata="true"&gt;&lt;Name LocaleIsoCode="en"&gt;United Kingdom&lt;/Name&gt;&lt;/Member&gt;&lt;Member Code="USA" HasMetadata="true"&gt;&lt;Name LocaleIsoCode="en"&gt;United States&lt;/Name&gt;&lt;/Member&gt;&lt;Member Code="EA17" HasMetadata="true"&gt;&lt;Name LocaleIsoCode="en"&gt;Euro area (17 countries)&lt;/Name&gt;&lt;/Member&gt;&lt;Member Code="EU27" HasMetadata="true"&gt;&lt;Name LocaleIsoCode="en"&gt;European Union (27 countries)&lt;/Name&gt;&lt;/Member&gt;&lt;Member Code="OTO" HasMetadata="true"&gt;&lt;Name LocaleIsoCode="en"&gt;OECD - Total&lt;/Name&gt;&lt;/Member&gt;&lt;Member Code="CHN" HasMetadata="true"&gt;&lt;Name LocaleIsoCode="en"&gt;China&lt;/Name&gt;&lt;/Member&gt;&lt;Member Code="IDN" HasMetadata="true"&gt;&lt;Name LocaleIsoCode="en"&gt;Indonesia&lt;/Name&gt;&lt;/Member&gt;&lt;Member Code="RUS" HasMetadata="true"&gt;&lt;Name LocaleIsoCode="en"&gt;Russian Federation&lt;/Name&gt;&lt;/Member&gt;&lt;Member Code="ZAF" HasMetadata="true"&gt;&lt;Name LocaleIsoCode="en"&gt;South Africa&lt;/Name&gt;&lt;/Member&gt;&lt;/Dimension&gt;&lt;Dimension Code="TRANSACT" Display="labels"&gt;&lt;Name LocaleIsoCode="en"&gt;Transaction&lt;/Name&gt;&lt;Member Code="B1_GE"&gt;&lt;Name LocaleIsoCode="en"&gt;Gross domestic product (expenditure approach)&lt;/Name&gt;&lt;/Member&gt;&lt;/Dimension&gt;&lt;Dimension Code="MEASURE" Display="labels"&gt;&lt;Name LocaleIsoCode="en"&gt;Measure&lt;/Name&gt;&lt;Member Code="HVPVOB"&gt;&lt;Name LocaleIsoCode="en"&gt;Per head, US $, constant prices, constant PPPs, OECD base year&lt;/Name&gt;&lt;/Member&gt;&lt;/Dimension&gt;&lt;Dimension Code="FREQUENCY" CommonCode="FREQUENCY" Display="labels"&gt;&lt;Name LocaleIsoCode="en"&gt;Frequency&lt;/Name&gt;&lt;Member Code="A"&gt;&lt;Name LocaleIsoCode="en"&gt;Annual&lt;/Name&gt;&lt;/Member&gt;&lt;/Dimension&gt;&lt;Dimension Code="TIME" CommonCode="TIME" Display="labels"&gt;&lt;Name LocaleIsoCode="en"&gt;Time&lt;/Name&gt;&lt;Member Code="1990"&gt;&lt;Name LocaleIsoCode="en"&gt;1990&lt;/Name&gt;&lt;/Member&gt;&lt;Member Code="1991"&gt;&lt;Name LocaleIsoCode="en"&gt;1991&lt;/Name&gt;&lt;/Member&gt;&lt;Member Code="1992"&gt;&lt;Name LocaleIsoCode="en"&gt;1992&lt;/Name&gt;&lt;/Member&gt;&lt;Member Code="1993"&gt;&lt;Name LocaleIsoCode="en"&gt;1993&lt;/Name&gt;&lt;/Member&gt;&lt;Member Code="1994"&gt;&lt;Name LocaleIsoCode="en"&gt;1994&lt;/Name&gt;&lt;/Member&gt;&lt;Member Code="1995"&gt;&lt;Name LocaleIsoCode="en"&gt;1995&lt;/Name&gt;&lt;/Member&gt;&lt;Member Code="1996"&gt;&lt;Name LocaleIsoCode="en"&gt;1996&lt;/Name&gt;&lt;/Member&gt;&lt;Member Code="1997"&gt;&lt;Name LocaleIsoCode="en"&gt;1997&lt;/Name&gt;&lt;/Member&gt;&lt;Member Code="1998"&gt;&lt;Name LocaleIsoCode="en"&gt;1998&lt;/Name&gt;&lt;/Member&gt;&lt;Member Code="1999"&gt;&lt;Name LocaleIsoCode="en"&gt;1999&lt;/Name&gt;&lt;/Member&gt;&lt;Member Code="2000"&gt;&lt;Name LocaleIsoCode="en"&gt;2000&lt;/Name&gt;&lt;/Member&gt;&lt;Member Code="2001"&gt;&lt;Name LocaleIsoCode="en"&gt;2001&lt;/Name&gt;&lt;/Member&gt;&lt;Member Code="2002"&gt;&lt;Name LocaleIsoCode="en"&gt;2002&lt;/Name&gt;&lt;/Member&gt;&lt;Member Code="2003"&gt;&lt;Name LocaleIsoCode="en"&gt;2003&lt;/Name&gt;&lt;/Member&gt;&lt;Member Code="2004"&gt;&lt;Name LocaleIsoCode="en"&gt;2004&lt;/Name&gt;&lt;/Member&gt;&lt;Member Code="2005"&gt;&lt;Name LocaleIsoCode="en"&gt;2005&lt;/Name&gt;&lt;/Member&gt;&lt;Member Code="2006"&gt;&lt;Name LocaleIsoCode="en"&gt;2006&lt;/Name&gt;&lt;/Member&gt;&lt;Member Code="2007"&gt;&lt;Name LocaleIsoCode="en"&gt;2007&lt;/Name&gt;&lt;/Member&gt;&lt;Member Code="2008"&gt;&lt;Name LocaleIsoCode="en"&gt;2008&lt;/Name&gt;&lt;/Member&gt;&lt;Member Code="2009"&gt;&lt;Name LocaleIsoCode="en"&gt;2009&lt;/Name&gt;&lt;/Member&gt;&lt;Member Code="2010"&gt;&lt;Name LocaleIsoCode="en"&gt;2010&lt;/Name&gt;&lt;/Member&gt;&lt;/Dimension&gt;&lt;WBOSInformations&gt;&lt;TimeDimension WebTreeWasUsed="false"&gt;&lt;StartCodes Annual="1990" /&gt;&lt;EndCodes Annual="2010" /&gt;&lt;/TimeDimension&gt;&lt;/WBOSInformations&gt;&lt;Tabulation Axis="horizontal"&gt;&lt;Dimension Code="TIME" CommonCode="TIME" /&gt;&lt;/Tabulation&gt;&lt;Tabulation Axis="vertical"&gt;&lt;Dimension Code="LOCATION" CommonCode="LOCATION" /&gt;&lt;/Tabulation&gt;&lt;Tabulation Axis="page"&gt;&lt;Dimension Code="TRANSACT" /&gt;&lt;Dimension Code="MEASURE" /&gt;&lt;Dimension Code="FREQUENCY" CommonCode="FREQUENCY" /&gt;&lt;/Tabulation&gt;&lt;Formatting&gt;&lt;Labels LocaleIsoCode="en" /&gt;&lt;Power&gt;0&lt;/Power&gt;&lt;Decimals&gt;0&lt;/Decimals&gt;&lt;SkipEmptyLines&gt;false&lt;/SkipEmptyLines&gt;&lt;FullyFillPage&gt;false&lt;/FullyFillPage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DoBarChart&gt;false&lt;/DoBarChart&gt;&lt;MaxBarChartLen&gt;65&lt;/MaxBarChartLen&gt;&lt;/Format&gt;&lt;Query&gt;&lt;Name LocaleIsoCode="en"&gt;GDP per head, US $, constant prices, constant PPPs, reference year 2005&lt;/Name&gt;&lt;AbsoluteUri&gt;http://stats.oecd.org//View.aspx?QueryId=559&amp;amp;QueryType=Public&amp;amp;Lang=en&lt;/AbsoluteUri&gt;&lt;/Query&gt;&lt;/WebTableParameter&gt;</t>
  </si>
  <si>
    <t>Per head, US $, constant prices, constant PPPs, OECD base year</t>
  </si>
  <si>
    <t>data extracted on 06 Mar 2012 10:15 UTC (GMT) from OECD.Stat</t>
  </si>
  <si>
    <t>PIBpc</t>
  </si>
  <si>
    <t>T. creci</t>
  </si>
  <si>
    <t>Ocupación</t>
  </si>
  <si>
    <t>Productividad</t>
  </si>
  <si>
    <t>Convergencia</t>
  </si>
  <si>
    <t>Coef. Correlación</t>
  </si>
  <si>
    <t>Relación entre ocupación y productividad</t>
  </si>
  <si>
    <t>Coef de correlación</t>
  </si>
  <si>
    <t>Obtenga las tasas de crecimiento de la productividad del trabajo y del producto interior bruto y aproxime las tasas de crecimiento de la ocupación en un conjunto de países de la OCDE</t>
  </si>
</sst>
</file>

<file path=xl/styles.xml><?xml version="1.0" encoding="utf-8"?>
<styleSheet xmlns="http://schemas.openxmlformats.org/spreadsheetml/2006/main">
  <numFmts count="1">
    <numFmt numFmtId="164" formatCode="0.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indexed="60"/>
      <name val="Verdana"/>
      <family val="2"/>
    </font>
    <font>
      <u/>
      <sz val="8"/>
      <color indexed="60"/>
      <name val="Verdana"/>
      <family val="2"/>
    </font>
    <font>
      <b/>
      <u/>
      <sz val="8"/>
      <color indexed="60"/>
      <name val="Verdana"/>
      <family val="2"/>
    </font>
    <font>
      <sz val="8"/>
      <color indexed="56"/>
      <name val="Verdana"/>
      <family val="2"/>
    </font>
    <font>
      <b/>
      <sz val="8"/>
      <color indexed="56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u/>
      <sz val="8"/>
      <name val="Verdana"/>
      <family val="2"/>
    </font>
    <font>
      <b/>
      <sz val="8"/>
      <color indexed="6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66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0">
    <xf numFmtId="0" fontId="0" fillId="0" borderId="0" xfId="0"/>
    <xf numFmtId="0" fontId="18" fillId="0" borderId="0" xfId="42"/>
    <xf numFmtId="0" fontId="27" fillId="0" borderId="10" xfId="42" applyFont="1" applyBorder="1" applyAlignment="1">
      <alignment horizontal="left" wrapText="1"/>
    </xf>
    <xf numFmtId="0" fontId="22" fillId="34" borderId="10" xfId="42" applyFont="1" applyFill="1" applyBorder="1" applyAlignment="1">
      <alignment horizontal="center" vertical="top" wrapText="1"/>
    </xf>
    <xf numFmtId="0" fontId="21" fillId="35" borderId="10" xfId="42" applyFont="1" applyFill="1" applyBorder="1" applyAlignment="1">
      <alignment wrapText="1"/>
    </xf>
    <xf numFmtId="0" fontId="28" fillId="36" borderId="10" xfId="42" applyFont="1" applyFill="1" applyBorder="1" applyAlignment="1">
      <alignment horizontal="center"/>
    </xf>
    <xf numFmtId="0" fontId="20" fillId="35" borderId="10" xfId="42" applyFont="1" applyFill="1" applyBorder="1" applyAlignment="1">
      <alignment vertical="top" wrapText="1"/>
    </xf>
    <xf numFmtId="0" fontId="26" fillId="0" borderId="10" xfId="42" applyNumberFormat="1" applyFont="1" applyBorder="1" applyAlignment="1">
      <alignment horizontal="right"/>
    </xf>
    <xf numFmtId="0" fontId="19" fillId="35" borderId="10" xfId="42" applyFont="1" applyFill="1" applyBorder="1" applyAlignment="1">
      <alignment vertical="top" wrapText="1"/>
    </xf>
    <xf numFmtId="0" fontId="26" fillId="37" borderId="10" xfId="42" applyNumberFormat="1" applyFont="1" applyFill="1" applyBorder="1" applyAlignment="1">
      <alignment horizontal="right"/>
    </xf>
    <xf numFmtId="164" fontId="0" fillId="0" borderId="0" xfId="0" applyNumberFormat="1"/>
    <xf numFmtId="0" fontId="26" fillId="0" borderId="10" xfId="0" applyFont="1" applyBorder="1"/>
    <xf numFmtId="0" fontId="27" fillId="0" borderId="10" xfId="0" applyFont="1" applyBorder="1" applyAlignment="1">
      <alignment horizontal="left" wrapText="1"/>
    </xf>
    <xf numFmtId="0" fontId="22" fillId="34" borderId="10" xfId="0" applyFont="1" applyFill="1" applyBorder="1" applyAlignment="1">
      <alignment horizontal="center" vertical="top" wrapText="1"/>
    </xf>
    <xf numFmtId="0" fontId="30" fillId="35" borderId="10" xfId="0" applyFont="1" applyFill="1" applyBorder="1" applyAlignment="1">
      <alignment wrapText="1"/>
    </xf>
    <xf numFmtId="0" fontId="28" fillId="36" borderId="10" xfId="0" applyFont="1" applyFill="1" applyBorder="1" applyAlignment="1">
      <alignment horizontal="center"/>
    </xf>
    <xf numFmtId="0" fontId="20" fillId="35" borderId="10" xfId="0" applyFont="1" applyFill="1" applyBorder="1" applyAlignment="1">
      <alignment vertical="top" wrapText="1"/>
    </xf>
    <xf numFmtId="0" fontId="26" fillId="0" borderId="10" xfId="0" applyNumberFormat="1" applyFont="1" applyBorder="1" applyAlignment="1">
      <alignment horizontal="right"/>
    </xf>
    <xf numFmtId="0" fontId="26" fillId="37" borderId="10" xfId="0" applyNumberFormat="1" applyFont="1" applyFill="1" applyBorder="1" applyAlignment="1">
      <alignment horizontal="right"/>
    </xf>
    <xf numFmtId="0" fontId="2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4" fontId="0" fillId="38" borderId="0" xfId="0" applyNumberFormat="1" applyFill="1"/>
    <xf numFmtId="0" fontId="34" fillId="0" borderId="0" xfId="0" applyFont="1"/>
    <xf numFmtId="164" fontId="34" fillId="0" borderId="0" xfId="0" applyNumberFormat="1" applyFont="1"/>
    <xf numFmtId="0" fontId="25" fillId="33" borderId="11" xfId="42" applyFont="1" applyFill="1" applyBorder="1" applyAlignment="1">
      <alignment horizontal="right" vertical="top" wrapText="1"/>
    </xf>
    <xf numFmtId="0" fontId="25" fillId="33" borderId="12" xfId="42" applyFont="1" applyFill="1" applyBorder="1" applyAlignment="1">
      <alignment horizontal="right" vertical="top" wrapText="1"/>
    </xf>
    <xf numFmtId="0" fontId="24" fillId="33" borderId="11" xfId="42" applyFont="1" applyFill="1" applyBorder="1" applyAlignment="1">
      <alignment vertical="top" wrapText="1"/>
    </xf>
    <xf numFmtId="0" fontId="24" fillId="33" borderId="13" xfId="42" applyFont="1" applyFill="1" applyBorder="1" applyAlignment="1">
      <alignment vertical="top" wrapText="1"/>
    </xf>
    <xf numFmtId="0" fontId="24" fillId="33" borderId="12" xfId="42" applyFont="1" applyFill="1" applyBorder="1" applyAlignment="1">
      <alignment vertical="top" wrapText="1"/>
    </xf>
    <xf numFmtId="0" fontId="23" fillId="34" borderId="11" xfId="42" applyFont="1" applyFill="1" applyBorder="1" applyAlignment="1">
      <alignment horizontal="right" vertical="center" wrapText="1"/>
    </xf>
    <xf numFmtId="0" fontId="23" fillId="34" borderId="12" xfId="42" applyFont="1" applyFill="1" applyBorder="1" applyAlignment="1">
      <alignment horizontal="right" vertical="center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5" fillId="33" borderId="11" xfId="0" applyFont="1" applyFill="1" applyBorder="1" applyAlignment="1">
      <alignment horizontal="right" vertical="top" wrapText="1"/>
    </xf>
    <xf numFmtId="0" fontId="25" fillId="33" borderId="12" xfId="0" applyFont="1" applyFill="1" applyBorder="1" applyAlignment="1">
      <alignment horizontal="right" vertical="top" wrapText="1"/>
    </xf>
    <xf numFmtId="0" fontId="24" fillId="33" borderId="11" xfId="0" applyFont="1" applyFill="1" applyBorder="1" applyAlignment="1">
      <alignment vertical="top" wrapText="1"/>
    </xf>
    <xf numFmtId="0" fontId="24" fillId="33" borderId="13" xfId="0" applyFont="1" applyFill="1" applyBorder="1" applyAlignment="1">
      <alignment vertical="top" wrapText="1"/>
    </xf>
    <xf numFmtId="0" fontId="24" fillId="33" borderId="12" xfId="0" applyFont="1" applyFill="1" applyBorder="1" applyAlignment="1">
      <alignment vertical="top" wrapText="1"/>
    </xf>
    <xf numFmtId="0" fontId="16" fillId="0" borderId="0" xfId="0" applyFont="1" applyAlignment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'Resultado final'!$B$4:$B$27</c:f>
              <c:numCache>
                <c:formatCode>General</c:formatCode>
                <c:ptCount val="24"/>
                <c:pt idx="0">
                  <c:v>24798.315848876409</c:v>
                </c:pt>
                <c:pt idx="1">
                  <c:v>25094.524735152831</c:v>
                </c:pt>
                <c:pt idx="2">
                  <c:v>27038.30779836078</c:v>
                </c:pt>
                <c:pt idx="3">
                  <c:v>25446.81858107484</c:v>
                </c:pt>
                <c:pt idx="4">
                  <c:v>23141.17502654796</c:v>
                </c:pt>
                <c:pt idx="5">
                  <c:v>24310.557374663531</c:v>
                </c:pt>
                <c:pt idx="6">
                  <c:v>25903.560929014278</c:v>
                </c:pt>
                <c:pt idx="7">
                  <c:v>17023.876541419671</c:v>
                </c:pt>
                <c:pt idx="8">
                  <c:v>25633.49780267962</c:v>
                </c:pt>
                <c:pt idx="9">
                  <c:v>18713.63543110351</c:v>
                </c:pt>
                <c:pt idx="10">
                  <c:v>23746.457370747819</c:v>
                </c:pt>
                <c:pt idx="11">
                  <c:v>26113.051437421422</c:v>
                </c:pt>
                <c:pt idx="12">
                  <c:v>10910.21672560757</c:v>
                </c:pt>
                <c:pt idx="13">
                  <c:v>42679.839333357093</c:v>
                </c:pt>
                <c:pt idx="14">
                  <c:v>26283.68849174647</c:v>
                </c:pt>
                <c:pt idx="15">
                  <c:v>19136.16706764614</c:v>
                </c:pt>
                <c:pt idx="16">
                  <c:v>32365.5266587361</c:v>
                </c:pt>
                <c:pt idx="17">
                  <c:v>16158.341276556181</c:v>
                </c:pt>
                <c:pt idx="18">
                  <c:v>19693.524287481629</c:v>
                </c:pt>
                <c:pt idx="19">
                  <c:v>24567.467591216238</c:v>
                </c:pt>
                <c:pt idx="20">
                  <c:v>33002.84426797105</c:v>
                </c:pt>
                <c:pt idx="21">
                  <c:v>7914.0304229675494</c:v>
                </c:pt>
                <c:pt idx="22">
                  <c:v>22430.984352128031</c:v>
                </c:pt>
                <c:pt idx="23">
                  <c:v>31827.35699353668</c:v>
                </c:pt>
              </c:numCache>
            </c:numRef>
          </c:xVal>
          <c:yVal>
            <c:numRef>
              <c:f>'Resultado final'!$D$4:$D$27</c:f>
              <c:numCache>
                <c:formatCode>0.000</c:formatCode>
                <c:ptCount val="24"/>
                <c:pt idx="0">
                  <c:v>1.9611979140438551</c:v>
                </c:pt>
                <c:pt idx="1">
                  <c:v>1.3551843955825982</c:v>
                </c:pt>
                <c:pt idx="2">
                  <c:v>1.3335744042667352</c:v>
                </c:pt>
                <c:pt idx="3">
                  <c:v>1.1903134369968704</c:v>
                </c:pt>
                <c:pt idx="4">
                  <c:v>1.55323766979516</c:v>
                </c:pt>
                <c:pt idx="5">
                  <c:v>0.99958278044438575</c:v>
                </c:pt>
                <c:pt idx="6">
                  <c:v>1.2824109166690079</c:v>
                </c:pt>
                <c:pt idx="7">
                  <c:v>1.7804497692960553</c:v>
                </c:pt>
                <c:pt idx="8">
                  <c:v>1.2372126340260969</c:v>
                </c:pt>
                <c:pt idx="9">
                  <c:v>3.3228678519155119</c:v>
                </c:pt>
                <c:pt idx="10">
                  <c:v>0.67074753268250298</c:v>
                </c:pt>
                <c:pt idx="11">
                  <c:v>0.79255752051468065</c:v>
                </c:pt>
                <c:pt idx="12">
                  <c:v>4.6401252125648274</c:v>
                </c:pt>
                <c:pt idx="13">
                  <c:v>2.4178365560113768</c:v>
                </c:pt>
                <c:pt idx="14">
                  <c:v>1.7252016478404242</c:v>
                </c:pt>
                <c:pt idx="15">
                  <c:v>1.4657939074913751</c:v>
                </c:pt>
                <c:pt idx="16">
                  <c:v>1.8728160855233877</c:v>
                </c:pt>
                <c:pt idx="17">
                  <c:v>1.4762713665257055</c:v>
                </c:pt>
                <c:pt idx="18">
                  <c:v>1.5840993541825998</c:v>
                </c:pt>
                <c:pt idx="19">
                  <c:v>1.6036384153587102</c:v>
                </c:pt>
                <c:pt idx="20">
                  <c:v>0.6775690465715245</c:v>
                </c:pt>
                <c:pt idx="21">
                  <c:v>2.3240939707835917</c:v>
                </c:pt>
                <c:pt idx="22">
                  <c:v>1.871144830770799</c:v>
                </c:pt>
                <c:pt idx="23">
                  <c:v>1.3934750885062908</c:v>
                </c:pt>
              </c:numCache>
            </c:numRef>
          </c:yVal>
        </c:ser>
        <c:axId val="54328704"/>
        <c:axId val="76170368"/>
      </c:scatterChart>
      <c:valAx>
        <c:axId val="54328704"/>
        <c:scaling>
          <c:orientation val="minMax"/>
        </c:scaling>
        <c:axPos val="b"/>
        <c:numFmt formatCode="General" sourceLinked="1"/>
        <c:tickLblPos val="nextTo"/>
        <c:crossAx val="76170368"/>
        <c:crosses val="autoZero"/>
        <c:crossBetween val="midCat"/>
      </c:valAx>
      <c:valAx>
        <c:axId val="76170368"/>
        <c:scaling>
          <c:orientation val="minMax"/>
        </c:scaling>
        <c:axPos val="l"/>
        <c:majorGridlines/>
        <c:numFmt formatCode="0.000" sourceLinked="1"/>
        <c:tickLblPos val="nextTo"/>
        <c:crossAx val="543287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'Resultado final'!$F$3</c:f>
              <c:strCache>
                <c:ptCount val="1"/>
                <c:pt idx="0">
                  <c:v>Ocupación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'Resultado final'!$E$4:$E$27</c:f>
              <c:numCache>
                <c:formatCode>0.000</c:formatCode>
                <c:ptCount val="24"/>
                <c:pt idx="0">
                  <c:v>1.6457174391962814</c:v>
                </c:pt>
                <c:pt idx="1">
                  <c:v>1.3564986170813809</c:v>
                </c:pt>
                <c:pt idx="2">
                  <c:v>1.3461826192510573</c:v>
                </c:pt>
                <c:pt idx="3">
                  <c:v>1.2354219969214153</c:v>
                </c:pt>
                <c:pt idx="4">
                  <c:v>2.3085406916843354</c:v>
                </c:pt>
                <c:pt idx="5">
                  <c:v>1.4718420303455826</c:v>
                </c:pt>
                <c:pt idx="6">
                  <c:v>1.6141805891034755</c:v>
                </c:pt>
                <c:pt idx="7">
                  <c:v>1.7740726466972001</c:v>
                </c:pt>
                <c:pt idx="8">
                  <c:v>1.7761534284286951</c:v>
                </c:pt>
                <c:pt idx="9">
                  <c:v>3.5219338539839384</c:v>
                </c:pt>
                <c:pt idx="10">
                  <c:v>0.72158232281132051</c:v>
                </c:pt>
                <c:pt idx="11">
                  <c:v>1.8448127886115273</c:v>
                </c:pt>
                <c:pt idx="12">
                  <c:v>4.9283817878838398</c:v>
                </c:pt>
                <c:pt idx="13">
                  <c:v>1.0194558022122324</c:v>
                </c:pt>
                <c:pt idx="14">
                  <c:v>1.2255595938705621</c:v>
                </c:pt>
                <c:pt idx="15">
                  <c:v>1.1797112087709838</c:v>
                </c:pt>
                <c:pt idx="16">
                  <c:v>1.7331653406244873</c:v>
                </c:pt>
                <c:pt idx="17">
                  <c:v>2.4043650913883052</c:v>
                </c:pt>
                <c:pt idx="18">
                  <c:v>1.2378340238615726</c:v>
                </c:pt>
                <c:pt idx="19">
                  <c:v>1.9981989997237548</c:v>
                </c:pt>
                <c:pt idx="20">
                  <c:v>0.56025992069599351</c:v>
                </c:pt>
                <c:pt idx="21">
                  <c:v>2.735726736455768</c:v>
                </c:pt>
                <c:pt idx="22">
                  <c:v>1.9274452560552158</c:v>
                </c:pt>
                <c:pt idx="23">
                  <c:v>1.906145303167861</c:v>
                </c:pt>
              </c:numCache>
            </c:numRef>
          </c:xVal>
          <c:yVal>
            <c:numRef>
              <c:f>'Resultado final'!$F$4:$F$27</c:f>
              <c:numCache>
                <c:formatCode>0.000</c:formatCode>
                <c:ptCount val="24"/>
                <c:pt idx="0">
                  <c:v>0.31548047484757369</c:v>
                </c:pt>
                <c:pt idx="1">
                  <c:v>-1.3142214987826861E-3</c:v>
                </c:pt>
                <c:pt idx="2">
                  <c:v>-1.2608214984322075E-2</c:v>
                </c:pt>
                <c:pt idx="3">
                  <c:v>-4.5108559924544878E-2</c:v>
                </c:pt>
                <c:pt idx="4">
                  <c:v>-0.75530302188917542</c:v>
                </c:pt>
                <c:pt idx="5">
                  <c:v>-0.47225924990119683</c:v>
                </c:pt>
                <c:pt idx="6">
                  <c:v>-0.33176967243446764</c:v>
                </c:pt>
                <c:pt idx="7">
                  <c:v>6.377122598855145E-3</c:v>
                </c:pt>
                <c:pt idx="8">
                  <c:v>-0.53894079440259812</c:v>
                </c:pt>
                <c:pt idx="9">
                  <c:v>-0.19906600206842651</c:v>
                </c:pt>
                <c:pt idx="10">
                  <c:v>-5.0834790128817531E-2</c:v>
                </c:pt>
                <c:pt idx="11">
                  <c:v>-1.0522552680968467</c:v>
                </c:pt>
                <c:pt idx="12">
                  <c:v>-0.2882565753190125</c:v>
                </c:pt>
                <c:pt idx="13">
                  <c:v>1.3983807537991444</c:v>
                </c:pt>
                <c:pt idx="14">
                  <c:v>0.49964205396986205</c:v>
                </c:pt>
                <c:pt idx="15">
                  <c:v>0.28608269872039127</c:v>
                </c:pt>
                <c:pt idx="16">
                  <c:v>0.13965074489890039</c:v>
                </c:pt>
                <c:pt idx="17">
                  <c:v>-0.92809372486259978</c:v>
                </c:pt>
                <c:pt idx="18">
                  <c:v>0.34626533032102724</c:v>
                </c:pt>
                <c:pt idx="19">
                  <c:v>-0.3945605843650446</c:v>
                </c:pt>
                <c:pt idx="20">
                  <c:v>0.117309125875531</c:v>
                </c:pt>
                <c:pt idx="21">
                  <c:v>-0.41163276567217633</c:v>
                </c:pt>
                <c:pt idx="22">
                  <c:v>-5.6300425284416811E-2</c:v>
                </c:pt>
                <c:pt idx="23">
                  <c:v>-0.51267021466157026</c:v>
                </c:pt>
              </c:numCache>
            </c:numRef>
          </c:yVal>
        </c:ser>
        <c:axId val="76194944"/>
        <c:axId val="76196480"/>
      </c:scatterChart>
      <c:valAx>
        <c:axId val="76194944"/>
        <c:scaling>
          <c:orientation val="minMax"/>
        </c:scaling>
        <c:axPos val="b"/>
        <c:numFmt formatCode="0.000" sourceLinked="1"/>
        <c:tickLblPos val="nextTo"/>
        <c:crossAx val="76196480"/>
        <c:crosses val="autoZero"/>
        <c:crossBetween val="midCat"/>
      </c:valAx>
      <c:valAx>
        <c:axId val="76196480"/>
        <c:scaling>
          <c:orientation val="minMax"/>
        </c:scaling>
        <c:axPos val="l"/>
        <c:majorGridlines/>
        <c:numFmt formatCode="0.000" sourceLinked="1"/>
        <c:tickLblPos val="nextTo"/>
        <c:crossAx val="761949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</xdr:row>
      <xdr:rowOff>9525</xdr:rowOff>
    </xdr:from>
    <xdr:to>
      <xdr:col>12</xdr:col>
      <xdr:colOff>495300</xdr:colOff>
      <xdr:row>15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17</xdr:row>
      <xdr:rowOff>38100</xdr:rowOff>
    </xdr:from>
    <xdr:to>
      <xdr:col>13</xdr:col>
      <xdr:colOff>114300</xdr:colOff>
      <xdr:row>31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PDYGTH&amp;Coords=%5bCOU%5d.%5bTUR%5d&amp;ShowOnWeb=true&amp;Lang=en" TargetMode="External"/><Relationship Id="rId3" Type="http://schemas.openxmlformats.org/officeDocument/2006/relationships/hyperlink" Target="http://stats.oecd.org/OECDStat_Metadata/ShowMetadata.ashx?Dataset=PDYGTH&amp;Coords=%5bCOU%5d.%5bAUS%5d&amp;ShowOnWeb=true&amp;Lang=en" TargetMode="External"/><Relationship Id="rId7" Type="http://schemas.openxmlformats.org/officeDocument/2006/relationships/hyperlink" Target="http://stats.oecd.org/OECDStat_Metadata/ShowMetadata.ashx?Dataset=PDYGTH&amp;Coords=%5bCOU%5d.%5bNZL%5d&amp;ShowOnWeb=true&amp;Lang=en" TargetMode="External"/><Relationship Id="rId2" Type="http://schemas.openxmlformats.org/officeDocument/2006/relationships/hyperlink" Target="http://stats.oecd.org/OECDStat_Metadata/ShowMetadata.ashx?Dataset=PDYGTH&amp;Coords=%5bCOU%5d&amp;ShowOnWeb=true&amp;Lang=en" TargetMode="External"/><Relationship Id="rId1" Type="http://schemas.openxmlformats.org/officeDocument/2006/relationships/hyperlink" Target="http://stats.oecd.org/OECDStat_Metadata/ShowMetadata.ashx?Dataset=PDYGTH&amp;ShowOnWeb=true&amp;Lang=en" TargetMode="External"/><Relationship Id="rId6" Type="http://schemas.openxmlformats.org/officeDocument/2006/relationships/hyperlink" Target="http://stats.oecd.org/OECDStat_Metadata/ShowMetadata.ashx?Dataset=PDYGTH&amp;Coords=%5bCOU%5d.%5bISR%5d&amp;ShowOnWeb=true&amp;Lang=en" TargetMode="External"/><Relationship Id="rId11" Type="http://schemas.openxmlformats.org/officeDocument/2006/relationships/hyperlink" Target="http://stats.oecd.org/OECDStat_Metadata/ShowMetadata.ashx?Dataset=PDYGTH&amp;Coords=%5bCOU%5d.%5bG7M%5d&amp;ShowOnWeb=true&amp;Lang=en" TargetMode="External"/><Relationship Id="rId5" Type="http://schemas.openxmlformats.org/officeDocument/2006/relationships/hyperlink" Target="http://stats.oecd.org/OECDStat_Metadata/ShowMetadata.ashx?Dataset=PDYGTH&amp;Coords=%5bCOU%5d.%5bFRA%5d&amp;ShowOnWeb=true&amp;Lang=en" TargetMode="External"/><Relationship Id="rId10" Type="http://schemas.openxmlformats.org/officeDocument/2006/relationships/hyperlink" Target="http://stats.oecd.org/OECDStat_Metadata/ShowMetadata.ashx?Dataset=PDYGTH&amp;Coords=%5bCOU%5d.%5bEUZ%5d&amp;ShowOnWeb=true&amp;Lang=en" TargetMode="External"/><Relationship Id="rId4" Type="http://schemas.openxmlformats.org/officeDocument/2006/relationships/hyperlink" Target="http://stats.oecd.org/OECDStat_Metadata/ShowMetadata.ashx?Dataset=PDYGTH&amp;Coords=%5bCOU%5d.%5bCHL%5d&amp;ShowOnWeb=true&amp;Lang=en" TargetMode="External"/><Relationship Id="rId9" Type="http://schemas.openxmlformats.org/officeDocument/2006/relationships/hyperlink" Target="http://stats.oecd.org/OECDStat_Metadata/ShowMetadata.ashx?Dataset=PDYGTH&amp;Coords=%5bCOU%5d.%5bRUS%5d&amp;ShowOnWeb=true&amp;Lang=e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SNA_TABLE1&amp;Coords=%5bLOCATION%5d.%5bDNK%5d&amp;ShowOnWeb=true&amp;Lang=en" TargetMode="External"/><Relationship Id="rId13" Type="http://schemas.openxmlformats.org/officeDocument/2006/relationships/hyperlink" Target="http://stats.oecd.org/OECDStat_Metadata/ShowMetadata.ashx?Dataset=SNA_TABLE1&amp;Coords=%5bLOCATION%5d.%5bGRC%5d&amp;ShowOnWeb=true&amp;Lang=en" TargetMode="External"/><Relationship Id="rId18" Type="http://schemas.openxmlformats.org/officeDocument/2006/relationships/hyperlink" Target="http://stats.oecd.org/OECDStat_Metadata/ShowMetadata.ashx?Dataset=SNA_TABLE1&amp;Coords=%5bLOCATION%5d.%5bITA%5d&amp;ShowOnWeb=true&amp;Lang=en" TargetMode="External"/><Relationship Id="rId26" Type="http://schemas.openxmlformats.org/officeDocument/2006/relationships/hyperlink" Target="http://stats.oecd.org/OECDStat_Metadata/ShowMetadata.ashx?Dataset=SNA_TABLE1&amp;Coords=%5bLOCATION%5d.%5bPOL%5d&amp;ShowOnWeb=true&amp;Lang=en" TargetMode="External"/><Relationship Id="rId39" Type="http://schemas.openxmlformats.org/officeDocument/2006/relationships/hyperlink" Target="http://stats.oecd.org/OECDStat_Metadata/ShowMetadata.ashx?Dataset=SNA_TABLE1&amp;Coords=%5bLOCATION%5d.%5bCHN%5d&amp;ShowOnWeb=true&amp;Lang=en" TargetMode="External"/><Relationship Id="rId3" Type="http://schemas.openxmlformats.org/officeDocument/2006/relationships/hyperlink" Target="http://stats.oecd.org/OECDStat_Metadata/ShowMetadata.ashx?Dataset=SNA_TABLE1&amp;Coords=%5bLOCATION%5d.%5bAUT%5d&amp;ShowOnWeb=true&amp;Lang=en" TargetMode="External"/><Relationship Id="rId21" Type="http://schemas.openxmlformats.org/officeDocument/2006/relationships/hyperlink" Target="http://stats.oecd.org/OECDStat_Metadata/ShowMetadata.ashx?Dataset=SNA_TABLE1&amp;Coords=%5bLOCATION%5d.%5bLUX%5d&amp;ShowOnWeb=true&amp;Lang=en" TargetMode="External"/><Relationship Id="rId34" Type="http://schemas.openxmlformats.org/officeDocument/2006/relationships/hyperlink" Target="http://stats.oecd.org/OECDStat_Metadata/ShowMetadata.ashx?Dataset=SNA_TABLE1&amp;Coords=%5bLOCATION%5d.%5bGBR%5d&amp;ShowOnWeb=true&amp;Lang=en" TargetMode="External"/><Relationship Id="rId42" Type="http://schemas.openxmlformats.org/officeDocument/2006/relationships/hyperlink" Target="http://stats.oecd.org/OECDStat_Metadata/ShowMetadata.ashx?Dataset=SNA_TABLE1&amp;Coords=%5bLOCATION%5d.%5bZAF%5d&amp;ShowOnWeb=true&amp;Lang=en" TargetMode="External"/><Relationship Id="rId7" Type="http://schemas.openxmlformats.org/officeDocument/2006/relationships/hyperlink" Target="http://stats.oecd.org/OECDStat_Metadata/ShowMetadata.ashx?Dataset=SNA_TABLE1&amp;Coords=%5bLOCATION%5d.%5bCZE%5d&amp;ShowOnWeb=true&amp;Lang=en" TargetMode="External"/><Relationship Id="rId12" Type="http://schemas.openxmlformats.org/officeDocument/2006/relationships/hyperlink" Target="http://stats.oecd.org/OECDStat_Metadata/ShowMetadata.ashx?Dataset=SNA_TABLE1&amp;Coords=%5bLOCATION%5d.%5bDEU%5d&amp;ShowOnWeb=true&amp;Lang=en" TargetMode="External"/><Relationship Id="rId17" Type="http://schemas.openxmlformats.org/officeDocument/2006/relationships/hyperlink" Target="http://stats.oecd.org/OECDStat_Metadata/ShowMetadata.ashx?Dataset=SNA_TABLE1&amp;Coords=%5bLOCATION%5d.%5bISR%5d&amp;ShowOnWeb=true&amp;Lang=en" TargetMode="External"/><Relationship Id="rId25" Type="http://schemas.openxmlformats.org/officeDocument/2006/relationships/hyperlink" Target="http://stats.oecd.org/OECDStat_Metadata/ShowMetadata.ashx?Dataset=SNA_TABLE1&amp;Coords=%5bLOCATION%5d.%5bNOR%5d&amp;ShowOnWeb=true&amp;Lang=en" TargetMode="External"/><Relationship Id="rId33" Type="http://schemas.openxmlformats.org/officeDocument/2006/relationships/hyperlink" Target="http://stats.oecd.org/OECDStat_Metadata/ShowMetadata.ashx?Dataset=SNA_TABLE1&amp;Coords=%5bLOCATION%5d.%5bTUR%5d&amp;ShowOnWeb=true&amp;Lang=en" TargetMode="External"/><Relationship Id="rId38" Type="http://schemas.openxmlformats.org/officeDocument/2006/relationships/hyperlink" Target="http://stats.oecd.org/OECDStat_Metadata/ShowMetadata.ashx?Dataset=SNA_TABLE1&amp;Coords=%5bLOCATION%5d.%5bOTO%5d&amp;ShowOnWeb=true&amp;Lang=en" TargetMode="External"/><Relationship Id="rId2" Type="http://schemas.openxmlformats.org/officeDocument/2006/relationships/hyperlink" Target="http://stats.oecd.org/OECDStat_Metadata/ShowMetadata.ashx?Dataset=SNA_TABLE1&amp;Coords=%5bLOCATION%5d.%5bAUS%5d&amp;ShowOnWeb=true&amp;Lang=en" TargetMode="External"/><Relationship Id="rId16" Type="http://schemas.openxmlformats.org/officeDocument/2006/relationships/hyperlink" Target="http://stats.oecd.org/OECDStat_Metadata/ShowMetadata.ashx?Dataset=SNA_TABLE1&amp;Coords=%5bLOCATION%5d.%5bIRL%5d&amp;ShowOnWeb=true&amp;Lang=en" TargetMode="External"/><Relationship Id="rId20" Type="http://schemas.openxmlformats.org/officeDocument/2006/relationships/hyperlink" Target="http://stats.oecd.org/OECDStat_Metadata/ShowMetadata.ashx?Dataset=SNA_TABLE1&amp;Coords=%5bLOCATION%5d.%5bKOR%5d&amp;ShowOnWeb=true&amp;Lang=en" TargetMode="External"/><Relationship Id="rId29" Type="http://schemas.openxmlformats.org/officeDocument/2006/relationships/hyperlink" Target="http://stats.oecd.org/OECDStat_Metadata/ShowMetadata.ashx?Dataset=SNA_TABLE1&amp;Coords=%5bLOCATION%5d.%5bSVN%5d&amp;ShowOnWeb=true&amp;Lang=en" TargetMode="External"/><Relationship Id="rId41" Type="http://schemas.openxmlformats.org/officeDocument/2006/relationships/hyperlink" Target="http://stats.oecd.org/OECDStat_Metadata/ShowMetadata.ashx?Dataset=SNA_TABLE1&amp;Coords=%5bLOCATION%5d.%5bRUS%5d&amp;ShowOnWeb=true&amp;Lang=en" TargetMode="External"/><Relationship Id="rId1" Type="http://schemas.openxmlformats.org/officeDocument/2006/relationships/hyperlink" Target="http://stats.oecd.org/OECDStat_Metadata/ShowMetadata.ashx?Dataset=SNA_TABLE1&amp;ShowOnWeb=true&amp;Lang=en" TargetMode="External"/><Relationship Id="rId6" Type="http://schemas.openxmlformats.org/officeDocument/2006/relationships/hyperlink" Target="http://stats.oecd.org/OECDStat_Metadata/ShowMetadata.ashx?Dataset=SNA_TABLE1&amp;Coords=%5bLOCATION%5d.%5bCHL%5d&amp;ShowOnWeb=true&amp;Lang=en" TargetMode="External"/><Relationship Id="rId11" Type="http://schemas.openxmlformats.org/officeDocument/2006/relationships/hyperlink" Target="http://stats.oecd.org/OECDStat_Metadata/ShowMetadata.ashx?Dataset=SNA_TABLE1&amp;Coords=%5bLOCATION%5d.%5bFRA%5d&amp;ShowOnWeb=true&amp;Lang=en" TargetMode="External"/><Relationship Id="rId24" Type="http://schemas.openxmlformats.org/officeDocument/2006/relationships/hyperlink" Target="http://stats.oecd.org/OECDStat_Metadata/ShowMetadata.ashx?Dataset=SNA_TABLE1&amp;Coords=%5bLOCATION%5d.%5bNZL%5d&amp;ShowOnWeb=true&amp;Lang=en" TargetMode="External"/><Relationship Id="rId32" Type="http://schemas.openxmlformats.org/officeDocument/2006/relationships/hyperlink" Target="http://stats.oecd.org/OECDStat_Metadata/ShowMetadata.ashx?Dataset=SNA_TABLE1&amp;Coords=%5bLOCATION%5d.%5bCHE%5d&amp;ShowOnWeb=true&amp;Lang=en" TargetMode="External"/><Relationship Id="rId37" Type="http://schemas.openxmlformats.org/officeDocument/2006/relationships/hyperlink" Target="http://stats.oecd.org/OECDStat_Metadata/ShowMetadata.ashx?Dataset=SNA_TABLE1&amp;Coords=%5bLOCATION%5d.%5bEU27%5d&amp;ShowOnWeb=true&amp;Lang=en" TargetMode="External"/><Relationship Id="rId40" Type="http://schemas.openxmlformats.org/officeDocument/2006/relationships/hyperlink" Target="http://stats.oecd.org/OECDStat_Metadata/ShowMetadata.ashx?Dataset=SNA_TABLE1&amp;Coords=%5bLOCATION%5d.%5bIDN%5d&amp;ShowOnWeb=true&amp;Lang=en" TargetMode="External"/><Relationship Id="rId45" Type="http://schemas.openxmlformats.org/officeDocument/2006/relationships/comments" Target="../comments1.xml"/><Relationship Id="rId5" Type="http://schemas.openxmlformats.org/officeDocument/2006/relationships/hyperlink" Target="http://stats.oecd.org/OECDStat_Metadata/ShowMetadata.ashx?Dataset=SNA_TABLE1&amp;Coords=%5bLOCATION%5d.%5bCAN%5d&amp;ShowOnWeb=true&amp;Lang=en" TargetMode="External"/><Relationship Id="rId15" Type="http://schemas.openxmlformats.org/officeDocument/2006/relationships/hyperlink" Target="http://stats.oecd.org/OECDStat_Metadata/ShowMetadata.ashx?Dataset=SNA_TABLE1&amp;Coords=%5bLOCATION%5d.%5bISL%5d&amp;ShowOnWeb=true&amp;Lang=en" TargetMode="External"/><Relationship Id="rId23" Type="http://schemas.openxmlformats.org/officeDocument/2006/relationships/hyperlink" Target="http://stats.oecd.org/OECDStat_Metadata/ShowMetadata.ashx?Dataset=SNA_TABLE1&amp;Coords=%5bLOCATION%5d.%5bNLD%5d&amp;ShowOnWeb=true&amp;Lang=en" TargetMode="External"/><Relationship Id="rId28" Type="http://schemas.openxmlformats.org/officeDocument/2006/relationships/hyperlink" Target="http://stats.oecd.org/OECDStat_Metadata/ShowMetadata.ashx?Dataset=SNA_TABLE1&amp;Coords=%5bLOCATION%5d.%5bSVK%5d&amp;ShowOnWeb=true&amp;Lang=en" TargetMode="External"/><Relationship Id="rId36" Type="http://schemas.openxmlformats.org/officeDocument/2006/relationships/hyperlink" Target="http://stats.oecd.org/OECDStat_Metadata/ShowMetadata.ashx?Dataset=SNA_TABLE1&amp;Coords=%5bLOCATION%5d.%5bEA17%5d&amp;ShowOnWeb=true&amp;Lang=en" TargetMode="External"/><Relationship Id="rId10" Type="http://schemas.openxmlformats.org/officeDocument/2006/relationships/hyperlink" Target="http://stats.oecd.org/OECDStat_Metadata/ShowMetadata.ashx?Dataset=SNA_TABLE1&amp;Coords=%5bLOCATION%5d.%5bFIN%5d&amp;ShowOnWeb=true&amp;Lang=en" TargetMode="External"/><Relationship Id="rId19" Type="http://schemas.openxmlformats.org/officeDocument/2006/relationships/hyperlink" Target="http://stats.oecd.org/OECDStat_Metadata/ShowMetadata.ashx?Dataset=SNA_TABLE1&amp;Coords=%5bLOCATION%5d.%5bJPN%5d&amp;ShowOnWeb=true&amp;Lang=en" TargetMode="External"/><Relationship Id="rId31" Type="http://schemas.openxmlformats.org/officeDocument/2006/relationships/hyperlink" Target="http://stats.oecd.org/OECDStat_Metadata/ShowMetadata.ashx?Dataset=SNA_TABLE1&amp;Coords=%5bLOCATION%5d.%5bSWE%5d&amp;ShowOnWeb=true&amp;Lang=en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stats.oecd.org/OECDStat_Metadata/ShowMetadata.ashx?Dataset=SNA_TABLE1&amp;Coords=%5bLOCATION%5d.%5bBEL%5d&amp;ShowOnWeb=true&amp;Lang=en" TargetMode="External"/><Relationship Id="rId9" Type="http://schemas.openxmlformats.org/officeDocument/2006/relationships/hyperlink" Target="http://stats.oecd.org/OECDStat_Metadata/ShowMetadata.ashx?Dataset=SNA_TABLE1&amp;Coords=%5bLOCATION%5d.%5bEST%5d&amp;ShowOnWeb=true&amp;Lang=en" TargetMode="External"/><Relationship Id="rId14" Type="http://schemas.openxmlformats.org/officeDocument/2006/relationships/hyperlink" Target="http://stats.oecd.org/OECDStat_Metadata/ShowMetadata.ashx?Dataset=SNA_TABLE1&amp;Coords=%5bLOCATION%5d.%5bHUN%5d&amp;ShowOnWeb=true&amp;Lang=en" TargetMode="External"/><Relationship Id="rId22" Type="http://schemas.openxmlformats.org/officeDocument/2006/relationships/hyperlink" Target="http://stats.oecd.org/OECDStat_Metadata/ShowMetadata.ashx?Dataset=SNA_TABLE1&amp;Coords=%5bLOCATION%5d.%5bMEX%5d&amp;ShowOnWeb=true&amp;Lang=en" TargetMode="External"/><Relationship Id="rId27" Type="http://schemas.openxmlformats.org/officeDocument/2006/relationships/hyperlink" Target="http://stats.oecd.org/OECDStat_Metadata/ShowMetadata.ashx?Dataset=SNA_TABLE1&amp;Coords=%5bLOCATION%5d.%5bPRT%5d&amp;ShowOnWeb=true&amp;Lang=en" TargetMode="External"/><Relationship Id="rId30" Type="http://schemas.openxmlformats.org/officeDocument/2006/relationships/hyperlink" Target="http://stats.oecd.org/OECDStat_Metadata/ShowMetadata.ashx?Dataset=SNA_TABLE1&amp;Coords=%5bLOCATION%5d.%5bESP%5d&amp;ShowOnWeb=true&amp;Lang=en" TargetMode="External"/><Relationship Id="rId35" Type="http://schemas.openxmlformats.org/officeDocument/2006/relationships/hyperlink" Target="http://stats.oecd.org/OECDStat_Metadata/ShowMetadata.ashx?Dataset=SNA_TABLE1&amp;Coords=%5bLOCATION%5d.%5bUSA%5d&amp;ShowOnWeb=true&amp;Lang=en" TargetMode="External"/><Relationship Id="rId43" Type="http://schemas.openxmlformats.org/officeDocument/2006/relationships/hyperlink" Target="http://stats.oecd.org/WBOS/index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E31" sqref="E31"/>
    </sheetView>
  </sheetViews>
  <sheetFormatPr baseColWidth="10" defaultRowHeight="15"/>
  <sheetData>
    <row r="1" spans="1:4">
      <c r="A1" s="39" t="s">
        <v>94</v>
      </c>
      <c r="B1" s="39"/>
      <c r="C1" s="39"/>
      <c r="D1" s="39"/>
    </row>
    <row r="2" spans="1:4">
      <c r="A2" s="39"/>
      <c r="B2" s="39"/>
      <c r="C2" s="39"/>
      <c r="D2" s="39"/>
    </row>
    <row r="3" spans="1:4">
      <c r="A3" s="39"/>
      <c r="B3" s="39"/>
      <c r="C3" s="39"/>
      <c r="D3" s="39"/>
    </row>
    <row r="4" spans="1:4">
      <c r="A4" s="39"/>
      <c r="B4" s="39"/>
      <c r="C4" s="39"/>
      <c r="D4" s="39"/>
    </row>
  </sheetData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topLeftCell="E1" workbookViewId="0">
      <selection activeCell="X42" sqref="X5:X42"/>
    </sheetView>
  </sheetViews>
  <sheetFormatPr baseColWidth="10" defaultRowHeight="15"/>
  <sheetData>
    <row r="1" spans="1:24" ht="69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>
      <c r="A2" s="25" t="s">
        <v>1</v>
      </c>
      <c r="B2" s="26"/>
      <c r="C2" s="27" t="s">
        <v>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4">
      <c r="A3" s="30" t="s">
        <v>3</v>
      </c>
      <c r="B3" s="31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1:24">
      <c r="A4" s="4" t="s">
        <v>25</v>
      </c>
      <c r="B4" s="5" t="s">
        <v>26</v>
      </c>
      <c r="C4" s="5" t="s">
        <v>26</v>
      </c>
      <c r="D4" s="5" t="s">
        <v>26</v>
      </c>
      <c r="E4" s="5" t="s">
        <v>26</v>
      </c>
      <c r="F4" s="5" t="s">
        <v>26</v>
      </c>
      <c r="G4" s="5" t="s">
        <v>26</v>
      </c>
      <c r="H4" s="5" t="s">
        <v>26</v>
      </c>
      <c r="I4" s="5" t="s">
        <v>26</v>
      </c>
      <c r="J4" s="5" t="s">
        <v>26</v>
      </c>
      <c r="K4" s="5" t="s">
        <v>26</v>
      </c>
      <c r="L4" s="5" t="s">
        <v>26</v>
      </c>
      <c r="M4" s="5" t="s">
        <v>26</v>
      </c>
      <c r="N4" s="5" t="s">
        <v>26</v>
      </c>
      <c r="O4" s="5" t="s">
        <v>26</v>
      </c>
      <c r="P4" s="5" t="s">
        <v>26</v>
      </c>
      <c r="Q4" s="5" t="s">
        <v>26</v>
      </c>
      <c r="R4" s="5" t="s">
        <v>26</v>
      </c>
      <c r="S4" s="5" t="s">
        <v>26</v>
      </c>
      <c r="T4" s="5" t="s">
        <v>26</v>
      </c>
      <c r="U4" s="5" t="s">
        <v>26</v>
      </c>
      <c r="V4" s="5" t="s">
        <v>26</v>
      </c>
      <c r="W4" s="5" t="s">
        <v>26</v>
      </c>
    </row>
    <row r="5" spans="1:24">
      <c r="A5" s="6" t="s">
        <v>27</v>
      </c>
      <c r="B5" s="5" t="s">
        <v>26</v>
      </c>
      <c r="C5" s="7">
        <v>74.599999999999994</v>
      </c>
      <c r="D5" s="7">
        <v>75.7</v>
      </c>
      <c r="E5" s="7">
        <v>79</v>
      </c>
      <c r="F5" s="7">
        <v>80.099999999999994</v>
      </c>
      <c r="G5" s="7">
        <v>79.7</v>
      </c>
      <c r="H5" s="7">
        <v>81.2</v>
      </c>
      <c r="I5" s="7">
        <v>83.9</v>
      </c>
      <c r="J5" s="7">
        <v>86.6</v>
      </c>
      <c r="K5" s="7">
        <v>89.9</v>
      </c>
      <c r="L5" s="7">
        <v>90.4</v>
      </c>
      <c r="M5" s="7">
        <v>92.1</v>
      </c>
      <c r="N5" s="7">
        <v>95.9</v>
      </c>
      <c r="O5" s="7">
        <v>96.5</v>
      </c>
      <c r="P5" s="7">
        <v>98.6</v>
      </c>
      <c r="Q5" s="7">
        <v>99.2</v>
      </c>
      <c r="R5" s="7">
        <v>100</v>
      </c>
      <c r="S5" s="7">
        <v>100.7</v>
      </c>
      <c r="T5" s="7">
        <v>101.5</v>
      </c>
      <c r="U5" s="7">
        <v>101.9</v>
      </c>
      <c r="V5" s="7">
        <v>104.1</v>
      </c>
      <c r="W5" s="7">
        <v>103.4</v>
      </c>
      <c r="X5">
        <f>((W5/C5)^(1/20)-1)*100</f>
        <v>1.6457174391962814</v>
      </c>
    </row>
    <row r="6" spans="1:24">
      <c r="A6" s="8" t="s">
        <v>28</v>
      </c>
      <c r="B6" s="5" t="s">
        <v>26</v>
      </c>
      <c r="C6" s="9" t="s">
        <v>29</v>
      </c>
      <c r="D6" s="9" t="s">
        <v>29</v>
      </c>
      <c r="E6" s="9" t="s">
        <v>29</v>
      </c>
      <c r="F6" s="9" t="s">
        <v>29</v>
      </c>
      <c r="G6" s="9" t="s">
        <v>29</v>
      </c>
      <c r="H6" s="9">
        <v>84.5</v>
      </c>
      <c r="I6" s="9">
        <v>84.6</v>
      </c>
      <c r="J6" s="9">
        <v>85.6</v>
      </c>
      <c r="K6" s="9">
        <v>89</v>
      </c>
      <c r="L6" s="9">
        <v>90.5</v>
      </c>
      <c r="M6" s="9">
        <v>92.9</v>
      </c>
      <c r="N6" s="9">
        <v>93.8</v>
      </c>
      <c r="O6" s="9">
        <v>95.6</v>
      </c>
      <c r="P6" s="9">
        <v>96.3</v>
      </c>
      <c r="Q6" s="9">
        <v>97.8</v>
      </c>
      <c r="R6" s="9">
        <v>100</v>
      </c>
      <c r="S6" s="9">
        <v>103.3</v>
      </c>
      <c r="T6" s="9">
        <v>105.6</v>
      </c>
      <c r="U6" s="9">
        <v>106</v>
      </c>
      <c r="V6" s="9">
        <v>105.5</v>
      </c>
      <c r="W6" s="9">
        <v>107.7</v>
      </c>
      <c r="X6" t="e">
        <f t="shared" ref="X6:X42" si="0">((W6/C6)^(1/20)-1)*100</f>
        <v>#VALUE!</v>
      </c>
    </row>
    <row r="7" spans="1:24">
      <c r="A7" s="8" t="s">
        <v>30</v>
      </c>
      <c r="B7" s="5" t="s">
        <v>26</v>
      </c>
      <c r="C7" s="7">
        <v>77.599999999999994</v>
      </c>
      <c r="D7" s="7">
        <v>80.599999999999994</v>
      </c>
      <c r="E7" s="7">
        <v>83.1</v>
      </c>
      <c r="F7" s="7">
        <v>85.2</v>
      </c>
      <c r="G7" s="7">
        <v>88.3</v>
      </c>
      <c r="H7" s="7">
        <v>87.5</v>
      </c>
      <c r="I7" s="7">
        <v>90</v>
      </c>
      <c r="J7" s="7">
        <v>92</v>
      </c>
      <c r="K7" s="7">
        <v>91.5</v>
      </c>
      <c r="L7" s="7">
        <v>93.3</v>
      </c>
      <c r="M7" s="7">
        <v>97</v>
      </c>
      <c r="N7" s="7">
        <v>94.5</v>
      </c>
      <c r="O7" s="7">
        <v>95.8</v>
      </c>
      <c r="P7" s="7">
        <v>96.9</v>
      </c>
      <c r="Q7" s="7">
        <v>100.7</v>
      </c>
      <c r="R7" s="7">
        <v>100</v>
      </c>
      <c r="S7" s="7">
        <v>101.5</v>
      </c>
      <c r="T7" s="7">
        <v>103.1</v>
      </c>
      <c r="U7" s="7">
        <v>101.8</v>
      </c>
      <c r="V7" s="7">
        <v>100.2</v>
      </c>
      <c r="W7" s="7">
        <v>101.6</v>
      </c>
      <c r="X7">
        <f t="shared" si="0"/>
        <v>1.3564986170813809</v>
      </c>
    </row>
    <row r="8" spans="1:24">
      <c r="A8" s="8" t="s">
        <v>31</v>
      </c>
      <c r="B8" s="5" t="s">
        <v>26</v>
      </c>
      <c r="C8" s="9">
        <v>78.599999999999994</v>
      </c>
      <c r="D8" s="9">
        <v>79.3</v>
      </c>
      <c r="E8" s="9">
        <v>80.8</v>
      </c>
      <c r="F8" s="9">
        <v>82.2</v>
      </c>
      <c r="G8" s="9">
        <v>84.1</v>
      </c>
      <c r="H8" s="9">
        <v>85.2</v>
      </c>
      <c r="I8" s="9">
        <v>85</v>
      </c>
      <c r="J8" s="9">
        <v>87.2</v>
      </c>
      <c r="K8" s="9">
        <v>88.8</v>
      </c>
      <c r="L8" s="9">
        <v>91.4</v>
      </c>
      <c r="M8" s="9">
        <v>94.2</v>
      </c>
      <c r="N8" s="9">
        <v>95.3</v>
      </c>
      <c r="O8" s="9">
        <v>96.9</v>
      </c>
      <c r="P8" s="9">
        <v>97.3</v>
      </c>
      <c r="Q8" s="9">
        <v>97.7</v>
      </c>
      <c r="R8" s="9">
        <v>100</v>
      </c>
      <c r="S8" s="9">
        <v>101.2</v>
      </c>
      <c r="T8" s="9">
        <v>101.2</v>
      </c>
      <c r="U8" s="9">
        <v>100.8</v>
      </c>
      <c r="V8" s="9">
        <v>101.4</v>
      </c>
      <c r="W8" s="9">
        <v>102.7</v>
      </c>
      <c r="X8">
        <f t="shared" si="0"/>
        <v>1.3461826192510573</v>
      </c>
    </row>
    <row r="9" spans="1:24">
      <c r="A9" s="6" t="s">
        <v>32</v>
      </c>
      <c r="B9" s="5" t="s">
        <v>26</v>
      </c>
      <c r="C9" s="7" t="s">
        <v>29</v>
      </c>
      <c r="D9" s="7" t="s">
        <v>29</v>
      </c>
      <c r="E9" s="7" t="s">
        <v>29</v>
      </c>
      <c r="F9" s="7" t="s">
        <v>29</v>
      </c>
      <c r="G9" s="7" t="s">
        <v>29</v>
      </c>
      <c r="H9" s="7" t="s">
        <v>29</v>
      </c>
      <c r="I9" s="7">
        <v>79.599999999999994</v>
      </c>
      <c r="J9" s="7">
        <v>85.1</v>
      </c>
      <c r="K9" s="7">
        <v>84.4</v>
      </c>
      <c r="L9" s="7">
        <v>85.6</v>
      </c>
      <c r="M9" s="7">
        <v>88.5</v>
      </c>
      <c r="N9" s="7">
        <v>91.3</v>
      </c>
      <c r="O9" s="7">
        <v>91.2</v>
      </c>
      <c r="P9" s="7">
        <v>91.9</v>
      </c>
      <c r="Q9" s="7">
        <v>95.1</v>
      </c>
      <c r="R9" s="7">
        <v>100</v>
      </c>
      <c r="S9" s="7">
        <v>102.4</v>
      </c>
      <c r="T9" s="7">
        <v>106.1</v>
      </c>
      <c r="U9" s="7">
        <v>108.6</v>
      </c>
      <c r="V9" s="7">
        <v>108.5</v>
      </c>
      <c r="W9" s="7">
        <v>114.5</v>
      </c>
      <c r="X9" t="e">
        <f t="shared" si="0"/>
        <v>#VALUE!</v>
      </c>
    </row>
    <row r="10" spans="1:24" ht="21">
      <c r="A10" s="8" t="s">
        <v>33</v>
      </c>
      <c r="B10" s="5" t="s">
        <v>26</v>
      </c>
      <c r="C10" s="9" t="s">
        <v>29</v>
      </c>
      <c r="D10" s="9" t="s">
        <v>29</v>
      </c>
      <c r="E10" s="9" t="s">
        <v>29</v>
      </c>
      <c r="F10" s="9">
        <v>66.400000000000006</v>
      </c>
      <c r="G10" s="9">
        <v>67.8</v>
      </c>
      <c r="H10" s="9">
        <v>70.599999999999994</v>
      </c>
      <c r="I10" s="9">
        <v>73.599999999999994</v>
      </c>
      <c r="J10" s="9">
        <v>73.3</v>
      </c>
      <c r="K10" s="9">
        <v>73.599999999999994</v>
      </c>
      <c r="L10" s="9">
        <v>75.900000000000006</v>
      </c>
      <c r="M10" s="9">
        <v>79.5</v>
      </c>
      <c r="N10" s="9">
        <v>85.7</v>
      </c>
      <c r="O10" s="9">
        <v>87.1</v>
      </c>
      <c r="P10" s="9">
        <v>91.6</v>
      </c>
      <c r="Q10" s="9">
        <v>95.6</v>
      </c>
      <c r="R10" s="9">
        <v>100</v>
      </c>
      <c r="S10" s="9">
        <v>106.7</v>
      </c>
      <c r="T10" s="9">
        <v>111.4</v>
      </c>
      <c r="U10" s="9">
        <v>111.8</v>
      </c>
      <c r="V10" s="9">
        <v>110.1</v>
      </c>
      <c r="W10" s="9">
        <v>113.1</v>
      </c>
      <c r="X10" t="e">
        <f t="shared" si="0"/>
        <v>#VALUE!</v>
      </c>
    </row>
    <row r="11" spans="1:24">
      <c r="A11" s="8" t="s">
        <v>34</v>
      </c>
      <c r="B11" s="5" t="s">
        <v>26</v>
      </c>
      <c r="C11" s="7">
        <v>77.599999999999994</v>
      </c>
      <c r="D11" s="7">
        <v>79.400000000000006</v>
      </c>
      <c r="E11" s="7">
        <v>80.8</v>
      </c>
      <c r="F11" s="7">
        <v>82</v>
      </c>
      <c r="G11" s="7">
        <v>87.3</v>
      </c>
      <c r="H11" s="7">
        <v>89</v>
      </c>
      <c r="I11" s="7">
        <v>91</v>
      </c>
      <c r="J11" s="7">
        <v>91.6</v>
      </c>
      <c r="K11" s="7">
        <v>91.3</v>
      </c>
      <c r="L11" s="7">
        <v>92.2</v>
      </c>
      <c r="M11" s="7">
        <v>94.1</v>
      </c>
      <c r="N11" s="7">
        <v>93.6</v>
      </c>
      <c r="O11" s="7">
        <v>94.4</v>
      </c>
      <c r="P11" s="7">
        <v>96</v>
      </c>
      <c r="Q11" s="7">
        <v>98.6</v>
      </c>
      <c r="R11" s="7">
        <v>100</v>
      </c>
      <c r="S11" s="7">
        <v>100.9</v>
      </c>
      <c r="T11" s="7">
        <v>100.7</v>
      </c>
      <c r="U11" s="7">
        <v>98.2</v>
      </c>
      <c r="V11" s="7">
        <v>96</v>
      </c>
      <c r="W11" s="7">
        <v>99.2</v>
      </c>
      <c r="X11">
        <f t="shared" si="0"/>
        <v>1.2354219969214153</v>
      </c>
    </row>
    <row r="12" spans="1:24">
      <c r="A12" s="8" t="s">
        <v>35</v>
      </c>
      <c r="B12" s="5" t="s">
        <v>26</v>
      </c>
      <c r="C12" s="9" t="s">
        <v>29</v>
      </c>
      <c r="D12" s="9" t="s">
        <v>29</v>
      </c>
      <c r="E12" s="9" t="s">
        <v>29</v>
      </c>
      <c r="F12" s="9" t="s">
        <v>29</v>
      </c>
      <c r="G12" s="9" t="s">
        <v>29</v>
      </c>
      <c r="H12" s="9" t="s">
        <v>29</v>
      </c>
      <c r="I12" s="9" t="s">
        <v>29</v>
      </c>
      <c r="J12" s="9" t="s">
        <v>29</v>
      </c>
      <c r="K12" s="9" t="s">
        <v>29</v>
      </c>
      <c r="L12" s="9" t="s">
        <v>29</v>
      </c>
      <c r="M12" s="9">
        <v>75.7</v>
      </c>
      <c r="N12" s="9">
        <v>80.099999999999994</v>
      </c>
      <c r="O12" s="9">
        <v>84.1</v>
      </c>
      <c r="P12" s="9">
        <v>89.2</v>
      </c>
      <c r="Q12" s="9">
        <v>94.4</v>
      </c>
      <c r="R12" s="9">
        <v>100</v>
      </c>
      <c r="S12" s="9">
        <v>105</v>
      </c>
      <c r="T12" s="9">
        <v>112.1</v>
      </c>
      <c r="U12" s="9">
        <v>109.5</v>
      </c>
      <c r="V12" s="9">
        <v>112</v>
      </c>
      <c r="W12" s="9">
        <v>117.3</v>
      </c>
      <c r="X12" t="e">
        <f t="shared" si="0"/>
        <v>#VALUE!</v>
      </c>
    </row>
    <row r="13" spans="1:24">
      <c r="A13" s="8" t="s">
        <v>36</v>
      </c>
      <c r="B13" s="5" t="s">
        <v>26</v>
      </c>
      <c r="C13" s="7">
        <v>66.900000000000006</v>
      </c>
      <c r="D13" s="7">
        <v>67.5</v>
      </c>
      <c r="E13" s="7">
        <v>69.900000000000006</v>
      </c>
      <c r="F13" s="7">
        <v>73.599999999999994</v>
      </c>
      <c r="G13" s="7">
        <v>76.5</v>
      </c>
      <c r="H13" s="7">
        <v>78.099999999999994</v>
      </c>
      <c r="I13" s="7">
        <v>79.8</v>
      </c>
      <c r="J13" s="7">
        <v>82.2</v>
      </c>
      <c r="K13" s="7">
        <v>85.2</v>
      </c>
      <c r="L13" s="7">
        <v>86.2</v>
      </c>
      <c r="M13" s="7">
        <v>89.7</v>
      </c>
      <c r="N13" s="7">
        <v>91.4</v>
      </c>
      <c r="O13" s="7">
        <v>92.6</v>
      </c>
      <c r="P13" s="7">
        <v>94.8</v>
      </c>
      <c r="Q13" s="7">
        <v>98.1</v>
      </c>
      <c r="R13" s="7">
        <v>100</v>
      </c>
      <c r="S13" s="7">
        <v>102.9</v>
      </c>
      <c r="T13" s="7">
        <v>106.3</v>
      </c>
      <c r="U13" s="7">
        <v>105.7</v>
      </c>
      <c r="V13" s="7">
        <v>101.7</v>
      </c>
      <c r="W13" s="7">
        <v>105.6</v>
      </c>
      <c r="X13">
        <f t="shared" si="0"/>
        <v>2.3085406916843354</v>
      </c>
    </row>
    <row r="14" spans="1:24">
      <c r="A14" s="6" t="s">
        <v>37</v>
      </c>
      <c r="B14" s="5" t="s">
        <v>26</v>
      </c>
      <c r="C14" s="9">
        <v>76.900000000000006</v>
      </c>
      <c r="D14" s="9">
        <v>78.099999999999994</v>
      </c>
      <c r="E14" s="9">
        <v>79.599999999999994</v>
      </c>
      <c r="F14" s="9">
        <v>80.7</v>
      </c>
      <c r="G14" s="9">
        <v>82.6</v>
      </c>
      <c r="H14" s="9">
        <v>84.7</v>
      </c>
      <c r="I14" s="9">
        <v>85</v>
      </c>
      <c r="J14" s="9">
        <v>86.7</v>
      </c>
      <c r="K14" s="9">
        <v>88.8</v>
      </c>
      <c r="L14" s="9">
        <v>90.3</v>
      </c>
      <c r="M14" s="9">
        <v>93.5</v>
      </c>
      <c r="N14" s="9">
        <v>94.3</v>
      </c>
      <c r="O14" s="9">
        <v>97.1</v>
      </c>
      <c r="P14" s="9">
        <v>98</v>
      </c>
      <c r="Q14" s="9">
        <v>98.5</v>
      </c>
      <c r="R14" s="9">
        <v>100</v>
      </c>
      <c r="S14" s="9">
        <v>102.9</v>
      </c>
      <c r="T14" s="9">
        <v>103.2</v>
      </c>
      <c r="U14" s="9">
        <v>101.5</v>
      </c>
      <c r="V14" s="9">
        <v>101.3</v>
      </c>
      <c r="W14" s="9">
        <v>103</v>
      </c>
      <c r="X14">
        <f t="shared" si="0"/>
        <v>1.4718420303455826</v>
      </c>
    </row>
    <row r="15" spans="1:24">
      <c r="A15" s="8" t="s">
        <v>38</v>
      </c>
      <c r="B15" s="5" t="s">
        <v>26</v>
      </c>
      <c r="C15" s="7">
        <v>75.5</v>
      </c>
      <c r="D15" s="7">
        <v>78.2</v>
      </c>
      <c r="E15" s="7">
        <v>80.099999999999994</v>
      </c>
      <c r="F15" s="7">
        <v>81.3</v>
      </c>
      <c r="G15" s="7">
        <v>83.4</v>
      </c>
      <c r="H15" s="7">
        <v>85.4</v>
      </c>
      <c r="I15" s="7">
        <v>87.2</v>
      </c>
      <c r="J15" s="7">
        <v>89.2</v>
      </c>
      <c r="K15" s="7">
        <v>90.2</v>
      </c>
      <c r="L15" s="7">
        <v>91</v>
      </c>
      <c r="M15" s="7">
        <v>93.5</v>
      </c>
      <c r="N15" s="7">
        <v>95.8</v>
      </c>
      <c r="O15" s="7">
        <v>97.1</v>
      </c>
      <c r="P15" s="7">
        <v>98</v>
      </c>
      <c r="Q15" s="7">
        <v>98.8</v>
      </c>
      <c r="R15" s="7">
        <v>100</v>
      </c>
      <c r="S15" s="7">
        <v>103.6</v>
      </c>
      <c r="T15" s="7">
        <v>105.4</v>
      </c>
      <c r="U15" s="7">
        <v>105.2</v>
      </c>
      <c r="V15" s="7">
        <v>102.6</v>
      </c>
      <c r="W15" s="7">
        <v>104</v>
      </c>
      <c r="X15">
        <f t="shared" si="0"/>
        <v>1.6141805891034755</v>
      </c>
    </row>
    <row r="16" spans="1:24">
      <c r="A16" s="8" t="s">
        <v>39</v>
      </c>
      <c r="B16" s="5" t="s">
        <v>26</v>
      </c>
      <c r="C16" s="9">
        <v>72.599999999999994</v>
      </c>
      <c r="D16" s="9">
        <v>76.599999999999994</v>
      </c>
      <c r="E16" s="9">
        <v>75</v>
      </c>
      <c r="F16" s="9">
        <v>72.5</v>
      </c>
      <c r="G16" s="9">
        <v>73.7</v>
      </c>
      <c r="H16" s="9">
        <v>74.900000000000006</v>
      </c>
      <c r="I16" s="9">
        <v>77.900000000000006</v>
      </c>
      <c r="J16" s="9">
        <v>82.5</v>
      </c>
      <c r="K16" s="9">
        <v>82</v>
      </c>
      <c r="L16" s="9">
        <v>83</v>
      </c>
      <c r="M16" s="9">
        <v>86.3</v>
      </c>
      <c r="N16" s="9">
        <v>89.8</v>
      </c>
      <c r="O16" s="9">
        <v>91.3</v>
      </c>
      <c r="P16" s="9">
        <v>95.9</v>
      </c>
      <c r="Q16" s="9">
        <v>98.7</v>
      </c>
      <c r="R16" s="9">
        <v>100</v>
      </c>
      <c r="S16" s="9">
        <v>105.1</v>
      </c>
      <c r="T16" s="9">
        <v>108</v>
      </c>
      <c r="U16" s="9">
        <v>106.4</v>
      </c>
      <c r="V16" s="9">
        <v>106.1</v>
      </c>
      <c r="W16" s="9">
        <v>103.2</v>
      </c>
      <c r="X16">
        <f t="shared" si="0"/>
        <v>1.7740726466972001</v>
      </c>
    </row>
    <row r="17" spans="1:24">
      <c r="A17" s="8" t="s">
        <v>40</v>
      </c>
      <c r="B17" s="5" t="s">
        <v>26</v>
      </c>
      <c r="C17" s="7" t="s">
        <v>29</v>
      </c>
      <c r="D17" s="7" t="s">
        <v>29</v>
      </c>
      <c r="E17" s="7">
        <v>66.5</v>
      </c>
      <c r="F17" s="7">
        <v>70.599999999999994</v>
      </c>
      <c r="G17" s="7">
        <v>69.3</v>
      </c>
      <c r="H17" s="7">
        <v>72.599999999999994</v>
      </c>
      <c r="I17" s="7">
        <v>72.8</v>
      </c>
      <c r="J17" s="7">
        <v>74.099999999999994</v>
      </c>
      <c r="K17" s="7">
        <v>76.099999999999994</v>
      </c>
      <c r="L17" s="7">
        <v>75.8</v>
      </c>
      <c r="M17" s="7">
        <v>78.5</v>
      </c>
      <c r="N17" s="7">
        <v>83.2</v>
      </c>
      <c r="O17" s="7">
        <v>86.6</v>
      </c>
      <c r="P17" s="7">
        <v>91.1</v>
      </c>
      <c r="Q17" s="7">
        <v>95.9</v>
      </c>
      <c r="R17" s="7">
        <v>100</v>
      </c>
      <c r="S17" s="7">
        <v>103.7</v>
      </c>
      <c r="T17" s="7">
        <v>104</v>
      </c>
      <c r="U17" s="7">
        <v>106.2</v>
      </c>
      <c r="V17" s="7">
        <v>102.7</v>
      </c>
      <c r="W17" s="7">
        <v>104</v>
      </c>
      <c r="X17" t="e">
        <f t="shared" si="0"/>
        <v>#VALUE!</v>
      </c>
    </row>
    <row r="18" spans="1:24">
      <c r="A18" s="8" t="s">
        <v>41</v>
      </c>
      <c r="B18" s="5" t="s">
        <v>26</v>
      </c>
      <c r="C18" s="9">
        <v>72.5</v>
      </c>
      <c r="D18" s="9">
        <v>72.2</v>
      </c>
      <c r="E18" s="9">
        <v>69.2</v>
      </c>
      <c r="F18" s="9">
        <v>71.400000000000006</v>
      </c>
      <c r="G18" s="9">
        <v>74</v>
      </c>
      <c r="H18" s="9">
        <v>71.2</v>
      </c>
      <c r="I18" s="9">
        <v>73.400000000000006</v>
      </c>
      <c r="J18" s="9">
        <v>77.900000000000006</v>
      </c>
      <c r="K18" s="9">
        <v>80.400000000000006</v>
      </c>
      <c r="L18" s="9">
        <v>78.400000000000006</v>
      </c>
      <c r="M18" s="9">
        <v>79.599999999999994</v>
      </c>
      <c r="N18" s="9">
        <v>83.1</v>
      </c>
      <c r="O18" s="9">
        <v>86</v>
      </c>
      <c r="P18" s="9">
        <v>88.3</v>
      </c>
      <c r="Q18" s="9">
        <v>95.5</v>
      </c>
      <c r="R18" s="9">
        <v>100</v>
      </c>
      <c r="S18" s="9">
        <v>99.5</v>
      </c>
      <c r="T18" s="9">
        <v>100.2</v>
      </c>
      <c r="U18" s="9">
        <v>100.8</v>
      </c>
      <c r="V18" s="9">
        <v>105.4</v>
      </c>
      <c r="W18" s="9">
        <v>103.1</v>
      </c>
      <c r="X18">
        <f t="shared" si="0"/>
        <v>1.7761534284286951</v>
      </c>
    </row>
    <row r="19" spans="1:24">
      <c r="A19" s="8" t="s">
        <v>42</v>
      </c>
      <c r="B19" s="5" t="s">
        <v>26</v>
      </c>
      <c r="C19" s="7">
        <v>56.8</v>
      </c>
      <c r="D19" s="7">
        <v>59.1</v>
      </c>
      <c r="E19" s="7">
        <v>62.2</v>
      </c>
      <c r="F19" s="7">
        <v>63.7</v>
      </c>
      <c r="G19" s="7">
        <v>65.3</v>
      </c>
      <c r="H19" s="7">
        <v>68.5</v>
      </c>
      <c r="I19" s="7">
        <v>70.900000000000006</v>
      </c>
      <c r="J19" s="7">
        <v>76.5</v>
      </c>
      <c r="K19" s="7">
        <v>79.400000000000006</v>
      </c>
      <c r="L19" s="7">
        <v>83.4</v>
      </c>
      <c r="M19" s="7">
        <v>87.5</v>
      </c>
      <c r="N19" s="7">
        <v>89.3</v>
      </c>
      <c r="O19" s="7">
        <v>93.9</v>
      </c>
      <c r="P19" s="7">
        <v>97.5</v>
      </c>
      <c r="Q19" s="7">
        <v>98.8</v>
      </c>
      <c r="R19" s="7">
        <v>100</v>
      </c>
      <c r="S19" s="7">
        <v>101.5</v>
      </c>
      <c r="T19" s="7">
        <v>103.7</v>
      </c>
      <c r="U19" s="7">
        <v>103.7</v>
      </c>
      <c r="V19" s="7">
        <v>108.6</v>
      </c>
      <c r="W19" s="7">
        <v>113.5</v>
      </c>
      <c r="X19">
        <f t="shared" si="0"/>
        <v>3.5219338539839384</v>
      </c>
    </row>
    <row r="20" spans="1:24">
      <c r="A20" s="6" t="s">
        <v>43</v>
      </c>
      <c r="B20" s="5" t="s">
        <v>26</v>
      </c>
      <c r="C20" s="9">
        <v>89.5</v>
      </c>
      <c r="D20" s="9">
        <v>91.7</v>
      </c>
      <c r="E20" s="9">
        <v>91.2</v>
      </c>
      <c r="F20" s="9">
        <v>90.6</v>
      </c>
      <c r="G20" s="9">
        <v>89.4</v>
      </c>
      <c r="H20" s="9">
        <v>88.5</v>
      </c>
      <c r="I20" s="9">
        <v>88.5</v>
      </c>
      <c r="J20" s="9">
        <v>88.4</v>
      </c>
      <c r="K20" s="9">
        <v>89.9</v>
      </c>
      <c r="L20" s="9">
        <v>89.8</v>
      </c>
      <c r="M20" s="9">
        <v>94.1</v>
      </c>
      <c r="N20" s="9">
        <v>94.3</v>
      </c>
      <c r="O20" s="9">
        <v>92.7</v>
      </c>
      <c r="P20" s="9">
        <v>94.3</v>
      </c>
      <c r="Q20" s="9">
        <v>98.3</v>
      </c>
      <c r="R20" s="9">
        <v>100</v>
      </c>
      <c r="S20" s="9">
        <v>103</v>
      </c>
      <c r="T20" s="9">
        <v>102.9</v>
      </c>
      <c r="U20" s="9">
        <v>102.7</v>
      </c>
      <c r="V20" s="9">
        <v>102.8</v>
      </c>
      <c r="W20" s="9">
        <v>104.8</v>
      </c>
      <c r="X20">
        <f t="shared" si="0"/>
        <v>0.79219714028051502</v>
      </c>
    </row>
    <row r="21" spans="1:24">
      <c r="A21" s="8" t="s">
        <v>44</v>
      </c>
      <c r="B21" s="5" t="s">
        <v>26</v>
      </c>
      <c r="C21" s="7">
        <v>86</v>
      </c>
      <c r="D21" s="7">
        <v>86</v>
      </c>
      <c r="E21" s="7">
        <v>87.1</v>
      </c>
      <c r="F21" s="7">
        <v>88.8</v>
      </c>
      <c r="G21" s="7">
        <v>92.5</v>
      </c>
      <c r="H21" s="7">
        <v>95.2</v>
      </c>
      <c r="I21" s="7">
        <v>94.9</v>
      </c>
      <c r="J21" s="7">
        <v>96.9</v>
      </c>
      <c r="K21" s="7">
        <v>96.5</v>
      </c>
      <c r="L21" s="7">
        <v>97</v>
      </c>
      <c r="M21" s="7">
        <v>99.5</v>
      </c>
      <c r="N21" s="7">
        <v>100.3</v>
      </c>
      <c r="O21" s="7">
        <v>99.7</v>
      </c>
      <c r="P21" s="7">
        <v>98.5</v>
      </c>
      <c r="Q21" s="7">
        <v>99.5</v>
      </c>
      <c r="R21" s="7">
        <v>100</v>
      </c>
      <c r="S21" s="7">
        <v>100.3</v>
      </c>
      <c r="T21" s="7">
        <v>100.4</v>
      </c>
      <c r="U21" s="7">
        <v>99.6</v>
      </c>
      <c r="V21" s="7">
        <v>97.6</v>
      </c>
      <c r="W21" s="7">
        <v>99.3</v>
      </c>
      <c r="X21">
        <f t="shared" si="0"/>
        <v>0.72158232281132051</v>
      </c>
    </row>
    <row r="22" spans="1:24">
      <c r="A22" s="8" t="s">
        <v>45</v>
      </c>
      <c r="B22" s="5" t="s">
        <v>26</v>
      </c>
      <c r="C22" s="9">
        <v>72.5</v>
      </c>
      <c r="D22" s="9">
        <v>74.599999999999994</v>
      </c>
      <c r="E22" s="9">
        <v>75.599999999999994</v>
      </c>
      <c r="F22" s="9">
        <v>77.8</v>
      </c>
      <c r="G22" s="9">
        <v>78.7</v>
      </c>
      <c r="H22" s="9">
        <v>80.5</v>
      </c>
      <c r="I22" s="9">
        <v>82.2</v>
      </c>
      <c r="J22" s="9">
        <v>84.2</v>
      </c>
      <c r="K22" s="9">
        <v>84.4</v>
      </c>
      <c r="L22" s="9">
        <v>87</v>
      </c>
      <c r="M22" s="9">
        <v>89.5</v>
      </c>
      <c r="N22" s="9">
        <v>91</v>
      </c>
      <c r="O22" s="9">
        <v>93.2</v>
      </c>
      <c r="P22" s="9">
        <v>94.8</v>
      </c>
      <c r="Q22" s="9">
        <v>97.9</v>
      </c>
      <c r="R22" s="9">
        <v>100</v>
      </c>
      <c r="S22" s="9">
        <v>101.1</v>
      </c>
      <c r="T22" s="9">
        <v>103.1</v>
      </c>
      <c r="U22" s="9">
        <v>103</v>
      </c>
      <c r="V22" s="9">
        <v>101.3</v>
      </c>
      <c r="W22" s="9">
        <v>104.5</v>
      </c>
      <c r="X22">
        <f t="shared" si="0"/>
        <v>1.8448127886115273</v>
      </c>
    </row>
    <row r="23" spans="1:24">
      <c r="A23" s="8" t="s">
        <v>46</v>
      </c>
      <c r="B23" s="5" t="s">
        <v>26</v>
      </c>
      <c r="C23" s="7">
        <v>47.3</v>
      </c>
      <c r="D23" s="7">
        <v>50.7</v>
      </c>
      <c r="E23" s="7">
        <v>53</v>
      </c>
      <c r="F23" s="7">
        <v>55.4</v>
      </c>
      <c r="G23" s="7">
        <v>58.7</v>
      </c>
      <c r="H23" s="7">
        <v>62</v>
      </c>
      <c r="I23" s="7">
        <v>65.3</v>
      </c>
      <c r="J23" s="7">
        <v>69.3</v>
      </c>
      <c r="K23" s="7">
        <v>72.2</v>
      </c>
      <c r="L23" s="7">
        <v>78.3</v>
      </c>
      <c r="M23" s="7">
        <v>81.2</v>
      </c>
      <c r="N23" s="7">
        <v>83.2</v>
      </c>
      <c r="O23" s="7">
        <v>88</v>
      </c>
      <c r="P23" s="7">
        <v>92.1</v>
      </c>
      <c r="Q23" s="7">
        <v>95.8</v>
      </c>
      <c r="R23" s="7">
        <v>100</v>
      </c>
      <c r="S23" s="7">
        <v>104</v>
      </c>
      <c r="T23" s="7">
        <v>109.9</v>
      </c>
      <c r="U23" s="7">
        <v>114.7</v>
      </c>
      <c r="V23" s="7">
        <v>116.1</v>
      </c>
      <c r="W23" s="7">
        <v>123.8</v>
      </c>
      <c r="X23">
        <f t="shared" si="0"/>
        <v>4.9283817878838398</v>
      </c>
    </row>
    <row r="24" spans="1:24">
      <c r="A24" s="8" t="s">
        <v>47</v>
      </c>
      <c r="B24" s="5" t="s">
        <v>26</v>
      </c>
      <c r="C24" s="9">
        <v>74.7</v>
      </c>
      <c r="D24" s="9">
        <v>78.900000000000006</v>
      </c>
      <c r="E24" s="9">
        <v>79.2</v>
      </c>
      <c r="F24" s="9">
        <v>80.7</v>
      </c>
      <c r="G24" s="9">
        <v>82.7</v>
      </c>
      <c r="H24" s="9">
        <v>81.2</v>
      </c>
      <c r="I24" s="9">
        <v>81.7</v>
      </c>
      <c r="J24" s="9">
        <v>84.6</v>
      </c>
      <c r="K24" s="9">
        <v>86.6</v>
      </c>
      <c r="L24" s="9">
        <v>89.6</v>
      </c>
      <c r="M24" s="9">
        <v>92.4</v>
      </c>
      <c r="N24" s="9">
        <v>90.6</v>
      </c>
      <c r="O24" s="9">
        <v>92</v>
      </c>
      <c r="P24" s="9">
        <v>92.1</v>
      </c>
      <c r="Q24" s="9">
        <v>96.6</v>
      </c>
      <c r="R24" s="9">
        <v>100</v>
      </c>
      <c r="S24" s="9">
        <v>100.7</v>
      </c>
      <c r="T24" s="9">
        <v>107.2</v>
      </c>
      <c r="U24" s="9">
        <v>100.5</v>
      </c>
      <c r="V24" s="9">
        <v>91.5</v>
      </c>
      <c r="W24" s="9">
        <v>91.5</v>
      </c>
      <c r="X24">
        <f t="shared" si="0"/>
        <v>1.0194558022122324</v>
      </c>
    </row>
    <row r="25" spans="1:24">
      <c r="A25" s="8" t="s">
        <v>48</v>
      </c>
      <c r="B25" s="5" t="s">
        <v>26</v>
      </c>
      <c r="C25" s="7" t="s">
        <v>29</v>
      </c>
      <c r="D25" s="7">
        <v>97.2</v>
      </c>
      <c r="E25" s="7">
        <v>97.3</v>
      </c>
      <c r="F25" s="7">
        <v>95.8</v>
      </c>
      <c r="G25" s="7">
        <v>95.7</v>
      </c>
      <c r="H25" s="7">
        <v>89.7</v>
      </c>
      <c r="I25" s="7">
        <v>88.5</v>
      </c>
      <c r="J25" s="7">
        <v>88.2</v>
      </c>
      <c r="K25" s="7">
        <v>92.6</v>
      </c>
      <c r="L25" s="7">
        <v>92.9</v>
      </c>
      <c r="M25" s="7">
        <v>98.8</v>
      </c>
      <c r="N25" s="7">
        <v>99.9</v>
      </c>
      <c r="O25" s="7">
        <v>97.2</v>
      </c>
      <c r="P25" s="7">
        <v>99.5</v>
      </c>
      <c r="Q25" s="7">
        <v>100.6</v>
      </c>
      <c r="R25" s="7">
        <v>100</v>
      </c>
      <c r="S25" s="7">
        <v>103</v>
      </c>
      <c r="T25" s="7">
        <v>105.3</v>
      </c>
      <c r="U25" s="7">
        <v>103.4</v>
      </c>
      <c r="V25" s="7">
        <v>100.3</v>
      </c>
      <c r="W25" s="7">
        <v>102</v>
      </c>
      <c r="X25" t="e">
        <f t="shared" si="0"/>
        <v>#VALUE!</v>
      </c>
    </row>
    <row r="26" spans="1:24">
      <c r="A26" s="8" t="s">
        <v>49</v>
      </c>
      <c r="B26" s="5" t="s">
        <v>26</v>
      </c>
      <c r="C26" s="9">
        <v>81.2</v>
      </c>
      <c r="D26" s="9">
        <v>82.1</v>
      </c>
      <c r="E26" s="9">
        <v>82</v>
      </c>
      <c r="F26" s="9">
        <v>83.3</v>
      </c>
      <c r="G26" s="9">
        <v>84.7</v>
      </c>
      <c r="H26" s="9">
        <v>84.8</v>
      </c>
      <c r="I26" s="9">
        <v>85.5</v>
      </c>
      <c r="J26" s="9">
        <v>87</v>
      </c>
      <c r="K26" s="9">
        <v>88.8</v>
      </c>
      <c r="L26" s="9">
        <v>90.8</v>
      </c>
      <c r="M26" s="9">
        <v>92.5</v>
      </c>
      <c r="N26" s="9">
        <v>93.1</v>
      </c>
      <c r="O26" s="9">
        <v>93.7</v>
      </c>
      <c r="P26" s="9">
        <v>95</v>
      </c>
      <c r="Q26" s="9">
        <v>98.1</v>
      </c>
      <c r="R26" s="9">
        <v>100</v>
      </c>
      <c r="S26" s="9">
        <v>101.8</v>
      </c>
      <c r="T26" s="9">
        <v>103.4</v>
      </c>
      <c r="U26" s="9">
        <v>104.4</v>
      </c>
      <c r="V26" s="9">
        <v>101.5</v>
      </c>
      <c r="W26" s="9">
        <v>103.6</v>
      </c>
      <c r="X26">
        <f t="shared" si="0"/>
        <v>1.2255595938705621</v>
      </c>
    </row>
    <row r="27" spans="1:24" ht="21">
      <c r="A27" s="6" t="s">
        <v>50</v>
      </c>
      <c r="B27" s="5" t="s">
        <v>26</v>
      </c>
      <c r="C27" s="7">
        <v>83.6</v>
      </c>
      <c r="D27" s="7">
        <v>85</v>
      </c>
      <c r="E27" s="7">
        <v>85.3</v>
      </c>
      <c r="F27" s="7">
        <v>86.2</v>
      </c>
      <c r="G27" s="7">
        <v>87.2</v>
      </c>
      <c r="H27" s="7">
        <v>87.1</v>
      </c>
      <c r="I27" s="7">
        <v>87.3</v>
      </c>
      <c r="J27" s="7">
        <v>90</v>
      </c>
      <c r="K27" s="7">
        <v>91.5</v>
      </c>
      <c r="L27" s="7">
        <v>94.1</v>
      </c>
      <c r="M27" s="7">
        <v>95.1</v>
      </c>
      <c r="N27" s="7">
        <v>96.5</v>
      </c>
      <c r="O27" s="7">
        <v>98.1</v>
      </c>
      <c r="P27" s="7">
        <v>99.5</v>
      </c>
      <c r="Q27" s="7">
        <v>98.8</v>
      </c>
      <c r="R27" s="7">
        <v>100</v>
      </c>
      <c r="S27" s="7">
        <v>101.1</v>
      </c>
      <c r="T27" s="7">
        <v>103.4</v>
      </c>
      <c r="U27" s="7">
        <v>102.6</v>
      </c>
      <c r="V27" s="7">
        <v>105.2</v>
      </c>
      <c r="W27" s="7">
        <v>105.7</v>
      </c>
      <c r="X27">
        <f t="shared" si="0"/>
        <v>1.1797112087709838</v>
      </c>
    </row>
    <row r="28" spans="1:24">
      <c r="A28" s="8" t="s">
        <v>51</v>
      </c>
      <c r="B28" s="5" t="s">
        <v>26</v>
      </c>
      <c r="C28" s="9">
        <v>67.3</v>
      </c>
      <c r="D28" s="9">
        <v>70.099999999999994</v>
      </c>
      <c r="E28" s="9">
        <v>72.3</v>
      </c>
      <c r="F28" s="9">
        <v>73.900000000000006</v>
      </c>
      <c r="G28" s="9">
        <v>76.7</v>
      </c>
      <c r="H28" s="9">
        <v>79.2</v>
      </c>
      <c r="I28" s="9">
        <v>81.900000000000006</v>
      </c>
      <c r="J28" s="9">
        <v>84.1</v>
      </c>
      <c r="K28" s="9">
        <v>84.3</v>
      </c>
      <c r="L28" s="9">
        <v>85.3</v>
      </c>
      <c r="M28" s="9">
        <v>88.7</v>
      </c>
      <c r="N28" s="9">
        <v>91.8</v>
      </c>
      <c r="O28" s="9">
        <v>93.8</v>
      </c>
      <c r="P28" s="9">
        <v>96.8</v>
      </c>
      <c r="Q28" s="9">
        <v>98.7</v>
      </c>
      <c r="R28" s="9">
        <v>100</v>
      </c>
      <c r="S28" s="9">
        <v>99.1</v>
      </c>
      <c r="T28" s="9">
        <v>97.5</v>
      </c>
      <c r="U28" s="9">
        <v>94.9</v>
      </c>
      <c r="V28" s="9">
        <v>95</v>
      </c>
      <c r="W28" s="9">
        <v>94.9</v>
      </c>
      <c r="X28">
        <f t="shared" si="0"/>
        <v>1.7331653406244873</v>
      </c>
    </row>
    <row r="29" spans="1:24">
      <c r="A29" s="8" t="s">
        <v>52</v>
      </c>
      <c r="B29" s="5" t="s">
        <v>26</v>
      </c>
      <c r="C29" s="7" t="s">
        <v>29</v>
      </c>
      <c r="D29" s="7" t="s">
        <v>29</v>
      </c>
      <c r="E29" s="7" t="s">
        <v>29</v>
      </c>
      <c r="F29" s="7">
        <v>55</v>
      </c>
      <c r="G29" s="7">
        <v>58.1</v>
      </c>
      <c r="H29" s="7">
        <v>62.1</v>
      </c>
      <c r="I29" s="7">
        <v>64.599999999999994</v>
      </c>
      <c r="J29" s="7">
        <v>68.400000000000006</v>
      </c>
      <c r="K29" s="7">
        <v>71.900000000000006</v>
      </c>
      <c r="L29" s="7">
        <v>78.5</v>
      </c>
      <c r="M29" s="7">
        <v>83.7</v>
      </c>
      <c r="N29" s="7">
        <v>87.3</v>
      </c>
      <c r="O29" s="7">
        <v>91</v>
      </c>
      <c r="P29" s="7">
        <v>95.4</v>
      </c>
      <c r="Q29" s="7">
        <v>99.3</v>
      </c>
      <c r="R29" s="7">
        <v>100</v>
      </c>
      <c r="S29" s="7">
        <v>103.2</v>
      </c>
      <c r="T29" s="7">
        <v>106</v>
      </c>
      <c r="U29" s="7">
        <v>107.9</v>
      </c>
      <c r="V29" s="7">
        <v>110.3</v>
      </c>
      <c r="W29" s="7">
        <v>115.2</v>
      </c>
      <c r="X29" t="e">
        <f t="shared" si="0"/>
        <v>#VALUE!</v>
      </c>
    </row>
    <row r="30" spans="1:24">
      <c r="A30" s="8" t="s">
        <v>53</v>
      </c>
      <c r="B30" s="5" t="s">
        <v>26</v>
      </c>
      <c r="C30" s="9">
        <v>67.400000000000006</v>
      </c>
      <c r="D30" s="9">
        <v>74.5</v>
      </c>
      <c r="E30" s="9">
        <v>79.7</v>
      </c>
      <c r="F30" s="9">
        <v>79.3</v>
      </c>
      <c r="G30" s="9">
        <v>79.8</v>
      </c>
      <c r="H30" s="9">
        <v>81.2</v>
      </c>
      <c r="I30" s="9">
        <v>85</v>
      </c>
      <c r="J30" s="9">
        <v>88.2</v>
      </c>
      <c r="K30" s="9">
        <v>90.8</v>
      </c>
      <c r="L30" s="9">
        <v>92.5</v>
      </c>
      <c r="M30" s="9">
        <v>96.7</v>
      </c>
      <c r="N30" s="9">
        <v>96.6</v>
      </c>
      <c r="O30" s="9">
        <v>96.8</v>
      </c>
      <c r="P30" s="9">
        <v>97.9</v>
      </c>
      <c r="Q30" s="9">
        <v>98.3</v>
      </c>
      <c r="R30" s="9">
        <v>100</v>
      </c>
      <c r="S30" s="9">
        <v>100.6</v>
      </c>
      <c r="T30" s="9">
        <v>104.9</v>
      </c>
      <c r="U30" s="9">
        <v>103.3</v>
      </c>
      <c r="V30" s="9">
        <v>105</v>
      </c>
      <c r="W30" s="9">
        <v>108.4</v>
      </c>
      <c r="X30">
        <f t="shared" si="0"/>
        <v>2.4043650913883052</v>
      </c>
    </row>
    <row r="31" spans="1:24" ht="21">
      <c r="A31" s="8" t="s">
        <v>54</v>
      </c>
      <c r="B31" s="5" t="s">
        <v>26</v>
      </c>
      <c r="C31" s="7" t="s">
        <v>29</v>
      </c>
      <c r="D31" s="7" t="s">
        <v>29</v>
      </c>
      <c r="E31" s="7" t="s">
        <v>29</v>
      </c>
      <c r="F31" s="7" t="s">
        <v>29</v>
      </c>
      <c r="G31" s="7" t="s">
        <v>29</v>
      </c>
      <c r="H31" s="7">
        <v>61.9</v>
      </c>
      <c r="I31" s="7">
        <v>66.099999999999994</v>
      </c>
      <c r="J31" s="7">
        <v>69.900000000000006</v>
      </c>
      <c r="K31" s="7">
        <v>74.5</v>
      </c>
      <c r="L31" s="7">
        <v>76.5</v>
      </c>
      <c r="M31" s="7">
        <v>78.8</v>
      </c>
      <c r="N31" s="7">
        <v>82.2</v>
      </c>
      <c r="O31" s="7">
        <v>88.5</v>
      </c>
      <c r="P31" s="7">
        <v>94.8</v>
      </c>
      <c r="Q31" s="7">
        <v>97</v>
      </c>
      <c r="R31" s="7">
        <v>100</v>
      </c>
      <c r="S31" s="7">
        <v>106.9</v>
      </c>
      <c r="T31" s="7">
        <v>113.4</v>
      </c>
      <c r="U31" s="7">
        <v>117.7</v>
      </c>
      <c r="V31" s="7">
        <v>119.8</v>
      </c>
      <c r="W31" s="7">
        <v>122.7</v>
      </c>
      <c r="X31" t="e">
        <f t="shared" si="0"/>
        <v>#VALUE!</v>
      </c>
    </row>
    <row r="32" spans="1:24">
      <c r="A32" s="8" t="s">
        <v>55</v>
      </c>
      <c r="B32" s="5" t="s">
        <v>26</v>
      </c>
      <c r="C32" s="9" t="s">
        <v>29</v>
      </c>
      <c r="D32" s="9" t="s">
        <v>29</v>
      </c>
      <c r="E32" s="9" t="s">
        <v>29</v>
      </c>
      <c r="F32" s="9" t="s">
        <v>29</v>
      </c>
      <c r="G32" s="9" t="s">
        <v>29</v>
      </c>
      <c r="H32" s="9" t="s">
        <v>29</v>
      </c>
      <c r="I32" s="9" t="s">
        <v>29</v>
      </c>
      <c r="J32" s="9" t="s">
        <v>29</v>
      </c>
      <c r="K32" s="9" t="s">
        <v>29</v>
      </c>
      <c r="L32" s="9" t="s">
        <v>29</v>
      </c>
      <c r="M32" s="9">
        <v>84.5</v>
      </c>
      <c r="N32" s="9">
        <v>87.3</v>
      </c>
      <c r="O32" s="9">
        <v>87.9</v>
      </c>
      <c r="P32" s="9">
        <v>90.6</v>
      </c>
      <c r="Q32" s="9">
        <v>93.5</v>
      </c>
      <c r="R32" s="9">
        <v>100</v>
      </c>
      <c r="S32" s="9">
        <v>106.1</v>
      </c>
      <c r="T32" s="9">
        <v>110.5</v>
      </c>
      <c r="U32" s="9">
        <v>110.6</v>
      </c>
      <c r="V32" s="9">
        <v>103.6</v>
      </c>
      <c r="W32" s="9">
        <v>107.4</v>
      </c>
      <c r="X32" t="e">
        <f t="shared" si="0"/>
        <v>#VALUE!</v>
      </c>
    </row>
    <row r="33" spans="1:24">
      <c r="A33" s="8" t="s">
        <v>56</v>
      </c>
      <c r="B33" s="5" t="s">
        <v>26</v>
      </c>
      <c r="C33" s="7">
        <v>84.6</v>
      </c>
      <c r="D33" s="7">
        <v>86.3</v>
      </c>
      <c r="E33" s="7">
        <v>88.6</v>
      </c>
      <c r="F33" s="7">
        <v>91</v>
      </c>
      <c r="G33" s="7">
        <v>94.8</v>
      </c>
      <c r="H33" s="7">
        <v>96.5</v>
      </c>
      <c r="I33" s="7">
        <v>97.5</v>
      </c>
      <c r="J33" s="7">
        <v>97.7</v>
      </c>
      <c r="K33" s="7">
        <v>97.6</v>
      </c>
      <c r="L33" s="7">
        <v>97.7</v>
      </c>
      <c r="M33" s="7">
        <v>97.7</v>
      </c>
      <c r="N33" s="7">
        <v>97.8</v>
      </c>
      <c r="O33" s="7">
        <v>98.2</v>
      </c>
      <c r="P33" s="7">
        <v>98.9</v>
      </c>
      <c r="Q33" s="7">
        <v>99.4</v>
      </c>
      <c r="R33" s="7">
        <v>100</v>
      </c>
      <c r="S33" s="7">
        <v>100.8</v>
      </c>
      <c r="T33" s="7">
        <v>102.3</v>
      </c>
      <c r="U33" s="7">
        <v>103</v>
      </c>
      <c r="V33" s="7">
        <v>105.9</v>
      </c>
      <c r="W33" s="7">
        <v>108.2</v>
      </c>
      <c r="X33">
        <f t="shared" si="0"/>
        <v>1.2378340238615726</v>
      </c>
    </row>
    <row r="34" spans="1:24">
      <c r="A34" s="8" t="s">
        <v>57</v>
      </c>
      <c r="B34" s="5" t="s">
        <v>26</v>
      </c>
      <c r="C34" s="9">
        <v>68.599999999999994</v>
      </c>
      <c r="D34" s="9">
        <v>69.5</v>
      </c>
      <c r="E34" s="9">
        <v>71</v>
      </c>
      <c r="F34" s="9">
        <v>72.599999999999994</v>
      </c>
      <c r="G34" s="9">
        <v>74.400000000000006</v>
      </c>
      <c r="H34" s="9">
        <v>75.900000000000006</v>
      </c>
      <c r="I34" s="9">
        <v>77.2</v>
      </c>
      <c r="J34" s="9">
        <v>80</v>
      </c>
      <c r="K34" s="9">
        <v>82.1</v>
      </c>
      <c r="L34" s="9">
        <v>83.7</v>
      </c>
      <c r="M34" s="9">
        <v>86.6</v>
      </c>
      <c r="N34" s="9">
        <v>87.1</v>
      </c>
      <c r="O34" s="9">
        <v>90.5</v>
      </c>
      <c r="P34" s="9">
        <v>94</v>
      </c>
      <c r="Q34" s="9">
        <v>97.2</v>
      </c>
      <c r="R34" s="9">
        <v>100</v>
      </c>
      <c r="S34" s="9">
        <v>102.9</v>
      </c>
      <c r="T34" s="9">
        <v>103.2</v>
      </c>
      <c r="U34" s="9">
        <v>101.3</v>
      </c>
      <c r="V34" s="9">
        <v>98.9</v>
      </c>
      <c r="W34" s="9">
        <v>101.9</v>
      </c>
      <c r="X34">
        <f t="shared" si="0"/>
        <v>1.9981989997237548</v>
      </c>
    </row>
    <row r="35" spans="1:24">
      <c r="A35" s="8" t="s">
        <v>58</v>
      </c>
      <c r="B35" s="5" t="s">
        <v>26</v>
      </c>
      <c r="C35" s="7">
        <v>92.2</v>
      </c>
      <c r="D35" s="7">
        <v>84.5</v>
      </c>
      <c r="E35" s="7">
        <v>85.4</v>
      </c>
      <c r="F35" s="7">
        <v>86.1</v>
      </c>
      <c r="G35" s="7">
        <v>86.6</v>
      </c>
      <c r="H35" s="7">
        <v>88.1</v>
      </c>
      <c r="I35" s="7">
        <v>90.1</v>
      </c>
      <c r="J35" s="7">
        <v>92.6</v>
      </c>
      <c r="K35" s="7">
        <v>93.4</v>
      </c>
      <c r="L35" s="7">
        <v>92.6</v>
      </c>
      <c r="M35" s="7">
        <v>95.3</v>
      </c>
      <c r="N35" s="7">
        <v>97.1</v>
      </c>
      <c r="O35" s="7">
        <v>98.1</v>
      </c>
      <c r="P35" s="7">
        <v>97.4</v>
      </c>
      <c r="Q35" s="7">
        <v>97.9</v>
      </c>
      <c r="R35" s="7">
        <v>100</v>
      </c>
      <c r="S35" s="7">
        <v>102.1</v>
      </c>
      <c r="T35" s="7">
        <v>103.8</v>
      </c>
      <c r="U35" s="7">
        <v>104.1</v>
      </c>
      <c r="V35" s="7">
        <v>102</v>
      </c>
      <c r="W35" s="7">
        <v>103.1</v>
      </c>
      <c r="X35">
        <f t="shared" si="0"/>
        <v>0.56025992069599351</v>
      </c>
    </row>
    <row r="36" spans="1:24">
      <c r="A36" s="6" t="s">
        <v>59</v>
      </c>
      <c r="B36" s="5" t="s">
        <v>26</v>
      </c>
      <c r="C36" s="9">
        <v>62.6</v>
      </c>
      <c r="D36" s="9">
        <v>60.7</v>
      </c>
      <c r="E36" s="9">
        <v>62.8</v>
      </c>
      <c r="F36" s="9">
        <v>70.599999999999994</v>
      </c>
      <c r="G36" s="9">
        <v>62.8</v>
      </c>
      <c r="H36" s="9">
        <v>65.900000000000006</v>
      </c>
      <c r="I36" s="9">
        <v>67.900000000000006</v>
      </c>
      <c r="J36" s="9">
        <v>73.5</v>
      </c>
      <c r="K36" s="9">
        <v>73.599999999999994</v>
      </c>
      <c r="L36" s="9">
        <v>68.8</v>
      </c>
      <c r="M36" s="9">
        <v>74.5</v>
      </c>
      <c r="N36" s="9">
        <v>70.3</v>
      </c>
      <c r="O36" s="9">
        <v>75.2</v>
      </c>
      <c r="P36" s="9">
        <v>79.900000000000006</v>
      </c>
      <c r="Q36" s="9">
        <v>95.2</v>
      </c>
      <c r="R36" s="9">
        <v>100</v>
      </c>
      <c r="S36" s="9">
        <v>104.7</v>
      </c>
      <c r="T36" s="9">
        <v>109.7</v>
      </c>
      <c r="U36" s="9">
        <v>108.8</v>
      </c>
      <c r="V36" s="9">
        <v>104.1</v>
      </c>
      <c r="W36" s="9">
        <v>107.4</v>
      </c>
      <c r="X36">
        <f t="shared" si="0"/>
        <v>2.735726736455768</v>
      </c>
    </row>
    <row r="37" spans="1:24" ht="21">
      <c r="A37" s="8" t="s">
        <v>60</v>
      </c>
      <c r="B37" s="5" t="s">
        <v>26</v>
      </c>
      <c r="C37" s="7">
        <v>69.900000000000006</v>
      </c>
      <c r="D37" s="7">
        <v>70.900000000000006</v>
      </c>
      <c r="E37" s="7">
        <v>74.2</v>
      </c>
      <c r="F37" s="7">
        <v>76.8</v>
      </c>
      <c r="G37" s="7">
        <v>79</v>
      </c>
      <c r="H37" s="7">
        <v>80.400000000000006</v>
      </c>
      <c r="I37" s="7">
        <v>82</v>
      </c>
      <c r="J37" s="7">
        <v>83.2</v>
      </c>
      <c r="K37" s="7">
        <v>85.6</v>
      </c>
      <c r="L37" s="7">
        <v>87.9</v>
      </c>
      <c r="M37" s="7">
        <v>91.1</v>
      </c>
      <c r="N37" s="7">
        <v>92.3</v>
      </c>
      <c r="O37" s="7">
        <v>94.7</v>
      </c>
      <c r="P37" s="7">
        <v>97</v>
      </c>
      <c r="Q37" s="7">
        <v>98.8</v>
      </c>
      <c r="R37" s="7">
        <v>100</v>
      </c>
      <c r="S37" s="7">
        <v>102.2</v>
      </c>
      <c r="T37" s="7">
        <v>104.1</v>
      </c>
      <c r="U37" s="7">
        <v>103.6</v>
      </c>
      <c r="V37" s="7">
        <v>101.5</v>
      </c>
      <c r="W37" s="7">
        <v>102.4</v>
      </c>
      <c r="X37">
        <f t="shared" si="0"/>
        <v>1.9274452560552158</v>
      </c>
    </row>
    <row r="38" spans="1:24" ht="21">
      <c r="A38" s="8" t="s">
        <v>61</v>
      </c>
      <c r="B38" s="5" t="s">
        <v>26</v>
      </c>
      <c r="C38" s="9">
        <v>74.099999999999994</v>
      </c>
      <c r="D38" s="9">
        <v>74.900000000000006</v>
      </c>
      <c r="E38" s="9">
        <v>77.400000000000006</v>
      </c>
      <c r="F38" s="9">
        <v>77.8</v>
      </c>
      <c r="G38" s="9">
        <v>78.599999999999994</v>
      </c>
      <c r="H38" s="9">
        <v>78.599999999999994</v>
      </c>
      <c r="I38" s="9">
        <v>80.599999999999994</v>
      </c>
      <c r="J38" s="9">
        <v>81.8</v>
      </c>
      <c r="K38" s="9">
        <v>83.6</v>
      </c>
      <c r="L38" s="9">
        <v>86</v>
      </c>
      <c r="M38" s="9">
        <v>88.4</v>
      </c>
      <c r="N38" s="9">
        <v>90.5</v>
      </c>
      <c r="O38" s="9">
        <v>93.4</v>
      </c>
      <c r="P38" s="9">
        <v>96.3</v>
      </c>
      <c r="Q38" s="9">
        <v>98.5</v>
      </c>
      <c r="R38" s="9">
        <v>100</v>
      </c>
      <c r="S38" s="9">
        <v>100.8</v>
      </c>
      <c r="T38" s="9">
        <v>102</v>
      </c>
      <c r="U38" s="9">
        <v>102.8</v>
      </c>
      <c r="V38" s="9">
        <v>104.9</v>
      </c>
      <c r="W38" s="9">
        <v>108.1</v>
      </c>
      <c r="X38">
        <f t="shared" si="0"/>
        <v>1.906145303167861</v>
      </c>
    </row>
    <row r="39" spans="1:24" ht="21">
      <c r="A39" s="6" t="s">
        <v>62</v>
      </c>
      <c r="B39" s="5" t="s">
        <v>26</v>
      </c>
      <c r="C39" s="7" t="s">
        <v>29</v>
      </c>
      <c r="D39" s="7" t="s">
        <v>29</v>
      </c>
      <c r="E39" s="7" t="s">
        <v>29</v>
      </c>
      <c r="F39" s="7" t="s">
        <v>29</v>
      </c>
      <c r="G39" s="7" t="s">
        <v>29</v>
      </c>
      <c r="H39" s="7">
        <v>77.3</v>
      </c>
      <c r="I39" s="7">
        <v>75.7</v>
      </c>
      <c r="J39" s="7">
        <v>77.900000000000006</v>
      </c>
      <c r="K39" s="7">
        <v>76.099999999999994</v>
      </c>
      <c r="L39" s="7">
        <v>73.7</v>
      </c>
      <c r="M39" s="7">
        <v>78.400000000000006</v>
      </c>
      <c r="N39" s="7">
        <v>82.7</v>
      </c>
      <c r="O39" s="7">
        <v>85</v>
      </c>
      <c r="P39" s="7">
        <v>89.4</v>
      </c>
      <c r="Q39" s="7">
        <v>95.9</v>
      </c>
      <c r="R39" s="7">
        <v>100</v>
      </c>
      <c r="S39" s="7">
        <v>106.8</v>
      </c>
      <c r="T39" s="7">
        <v>113.2</v>
      </c>
      <c r="U39" s="7">
        <v>119.6</v>
      </c>
      <c r="V39" s="7">
        <v>113.5</v>
      </c>
      <c r="W39" s="7">
        <v>117.9</v>
      </c>
      <c r="X39" t="e">
        <f t="shared" si="0"/>
        <v>#VALUE!</v>
      </c>
    </row>
    <row r="40" spans="1:24">
      <c r="A40" s="6" t="s">
        <v>63</v>
      </c>
      <c r="B40" s="5" t="s">
        <v>26</v>
      </c>
      <c r="C40" s="9" t="s">
        <v>29</v>
      </c>
      <c r="D40" s="9" t="s">
        <v>29</v>
      </c>
      <c r="E40" s="9" t="s">
        <v>29</v>
      </c>
      <c r="F40" s="9" t="s">
        <v>29</v>
      </c>
      <c r="G40" s="9" t="s">
        <v>29</v>
      </c>
      <c r="H40" s="9" t="s">
        <v>29</v>
      </c>
      <c r="I40" s="9" t="s">
        <v>29</v>
      </c>
      <c r="J40" s="9" t="s">
        <v>29</v>
      </c>
      <c r="K40" s="9" t="s">
        <v>29</v>
      </c>
      <c r="L40" s="9" t="s">
        <v>29</v>
      </c>
      <c r="M40" s="9">
        <v>94.9</v>
      </c>
      <c r="N40" s="9">
        <v>96</v>
      </c>
      <c r="O40" s="9">
        <v>97.1</v>
      </c>
      <c r="P40" s="9">
        <v>97.8</v>
      </c>
      <c r="Q40" s="9">
        <v>98.9</v>
      </c>
      <c r="R40" s="9">
        <v>100</v>
      </c>
      <c r="S40" s="9">
        <v>102.2</v>
      </c>
      <c r="T40" s="9">
        <v>103.6</v>
      </c>
      <c r="U40" s="9">
        <v>103.2</v>
      </c>
      <c r="V40" s="9">
        <v>102.4</v>
      </c>
      <c r="W40" s="9">
        <v>104.3</v>
      </c>
      <c r="X40" t="e">
        <f t="shared" si="0"/>
        <v>#VALUE!</v>
      </c>
    </row>
    <row r="41" spans="1:24">
      <c r="A41" s="6" t="s">
        <v>64</v>
      </c>
      <c r="B41" s="5" t="s">
        <v>26</v>
      </c>
      <c r="C41" s="7">
        <v>73.8</v>
      </c>
      <c r="D41" s="7">
        <v>75</v>
      </c>
      <c r="E41" s="7">
        <v>77.099999999999994</v>
      </c>
      <c r="F41" s="7">
        <v>78.400000000000006</v>
      </c>
      <c r="G41" s="7">
        <v>79.8</v>
      </c>
      <c r="H41" s="7">
        <v>80.900000000000006</v>
      </c>
      <c r="I41" s="7">
        <v>82.4</v>
      </c>
      <c r="J41" s="7">
        <v>84.1</v>
      </c>
      <c r="K41" s="7">
        <v>85.6</v>
      </c>
      <c r="L41" s="7">
        <v>87.9</v>
      </c>
      <c r="M41" s="7">
        <v>90.5</v>
      </c>
      <c r="N41" s="7">
        <v>92.3</v>
      </c>
      <c r="O41" s="7">
        <v>94.6</v>
      </c>
      <c r="P41" s="7">
        <v>96.4</v>
      </c>
      <c r="Q41" s="7">
        <v>98.4</v>
      </c>
      <c r="R41" s="7">
        <v>100</v>
      </c>
      <c r="S41" s="7">
        <v>101.4</v>
      </c>
      <c r="T41" s="7">
        <v>102.7</v>
      </c>
      <c r="U41" s="7">
        <v>102.8</v>
      </c>
      <c r="V41" s="7">
        <v>102.9</v>
      </c>
      <c r="W41" s="7">
        <v>105.5</v>
      </c>
      <c r="X41">
        <f t="shared" si="0"/>
        <v>1.8028191800377513</v>
      </c>
    </row>
    <row r="42" spans="1:24">
      <c r="A42" s="8" t="s">
        <v>65</v>
      </c>
      <c r="B42" s="5" t="s">
        <v>26</v>
      </c>
      <c r="C42" s="9" t="s">
        <v>29</v>
      </c>
      <c r="D42" s="9" t="s">
        <v>29</v>
      </c>
      <c r="E42" s="9" t="s">
        <v>29</v>
      </c>
      <c r="F42" s="9" t="s">
        <v>29</v>
      </c>
      <c r="G42" s="9" t="s">
        <v>29</v>
      </c>
      <c r="H42" s="9" t="s">
        <v>29</v>
      </c>
      <c r="I42" s="9" t="s">
        <v>29</v>
      </c>
      <c r="J42" s="9" t="s">
        <v>29</v>
      </c>
      <c r="K42" s="9" t="s">
        <v>29</v>
      </c>
      <c r="L42" s="9" t="s">
        <v>29</v>
      </c>
      <c r="M42" s="9">
        <v>90.5</v>
      </c>
      <c r="N42" s="9">
        <v>92.1</v>
      </c>
      <c r="O42" s="9">
        <v>93.9</v>
      </c>
      <c r="P42" s="9">
        <v>96.1</v>
      </c>
      <c r="Q42" s="9">
        <v>98.5</v>
      </c>
      <c r="R42" s="9">
        <v>100</v>
      </c>
      <c r="S42" s="9">
        <v>101.7</v>
      </c>
      <c r="T42" s="9">
        <v>103.3</v>
      </c>
      <c r="U42" s="9">
        <v>103.3</v>
      </c>
      <c r="V42" s="9">
        <v>103</v>
      </c>
      <c r="W42" s="9">
        <v>105.3</v>
      </c>
      <c r="X42" t="e">
        <f t="shared" si="0"/>
        <v>#VALUE!</v>
      </c>
    </row>
  </sheetData>
  <mergeCells count="3">
    <mergeCell ref="A2:B2"/>
    <mergeCell ref="C2:W2"/>
    <mergeCell ref="A3:B3"/>
  </mergeCells>
  <hyperlinks>
    <hyperlink ref="A1" r:id="rId1" tooltip="Click once to display linked information. Click and hold to select this cell." display="http://stats.oecd.org/OECDStat_Metadata/ShowMetadata.ashx?Dataset=PDYGTH&amp;ShowOnWeb=true&amp;Lang=en"/>
    <hyperlink ref="A4" r:id="rId2" tooltip="Click once to display linked information. Click and hold to select this cell." display="http://stats.oecd.org/OECDStat_Metadata/ShowMetadata.ashx?Dataset=PDYGTH&amp;Coords=[COU]&amp;ShowOnWeb=true&amp;Lang=en"/>
    <hyperlink ref="A5" r:id="rId3" tooltip="Click once to display linked information. Click and hold to select this cell." display="http://stats.oecd.org/OECDStat_Metadata/ShowMetadata.ashx?Dataset=PDYGTH&amp;Coords=[COU].[AUS]&amp;ShowOnWeb=true&amp;Lang=en"/>
    <hyperlink ref="A9" r:id="rId4" tooltip="Click once to display linked information. Click and hold to select this cell." display="http://stats.oecd.org/OECDStat_Metadata/ShowMetadata.ashx?Dataset=PDYGTH&amp;Coords=[COU].[CHL]&amp;ShowOnWeb=true&amp;Lang=en"/>
    <hyperlink ref="A14" r:id="rId5" tooltip="Click once to display linked information. Click and hold to select this cell." display="http://stats.oecd.org/OECDStat_Metadata/ShowMetadata.ashx?Dataset=PDYGTH&amp;Coords=[COU].[FRA]&amp;ShowOnWeb=true&amp;Lang=en"/>
    <hyperlink ref="A20" r:id="rId6" tooltip="Click once to display linked information. Click and hold to select this cell." display="http://stats.oecd.org/OECDStat_Metadata/ShowMetadata.ashx?Dataset=PDYGTH&amp;Coords=[COU].[ISR]&amp;ShowOnWeb=true&amp;Lang=en"/>
    <hyperlink ref="A27" r:id="rId7" tooltip="Click once to display linked information. Click and hold to select this cell." display="http://stats.oecd.org/OECDStat_Metadata/ShowMetadata.ashx?Dataset=PDYGTH&amp;Coords=[COU].[NZL]&amp;ShowOnWeb=true&amp;Lang=en"/>
    <hyperlink ref="A36" r:id="rId8" tooltip="Click once to display linked information. Click and hold to select this cell." display="http://stats.oecd.org/OECDStat_Metadata/ShowMetadata.ashx?Dataset=PDYGTH&amp;Coords=[COU].[TUR]&amp;ShowOnWeb=true&amp;Lang=en"/>
    <hyperlink ref="A39" r:id="rId9" tooltip="Click once to display linked information. Click and hold to select this cell." display="http://stats.oecd.org/OECDStat_Metadata/ShowMetadata.ashx?Dataset=PDYGTH&amp;Coords=[COU].[RUS]&amp;ShowOnWeb=true&amp;Lang=en"/>
    <hyperlink ref="A40" r:id="rId10" tooltip="Click once to display linked information. Click and hold to select this cell." display="http://stats.oecd.org/OECDStat_Metadata/ShowMetadata.ashx?Dataset=PDYGTH&amp;Coords=[COU].[EUZ]&amp;ShowOnWeb=true&amp;Lang=en"/>
    <hyperlink ref="A41" r:id="rId11" tooltip="Click once to display linked information. Click and hold to select this cell." display="http://stats.oecd.org/OECDStat_Metadata/ShowMetadata.ashx?Dataset=PDYGTH&amp;Coords=[COU].[G7M]&amp;ShowOnWeb=true&amp;Lang=en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1"/>
  <sheetViews>
    <sheetView topLeftCell="A2" workbookViewId="0">
      <selection activeCell="A2" sqref="A1:XFD1048576"/>
    </sheetView>
  </sheetViews>
  <sheetFormatPr baseColWidth="10" defaultRowHeight="15"/>
  <cols>
    <col min="1" max="1" width="27.42578125" customWidth="1"/>
    <col min="2" max="2" width="2.42578125" customWidth="1"/>
  </cols>
  <sheetData>
    <row r="1" spans="1:24" hidden="1">
      <c r="A1" s="11" t="e">
        <f ca="1">DotStatQuery(B1)</f>
        <v>#NAME?</v>
      </c>
      <c r="B1" s="11" t="s">
        <v>83</v>
      </c>
    </row>
    <row r="2" spans="1:24" ht="24">
      <c r="A2" s="12" t="s">
        <v>66</v>
      </c>
    </row>
    <row r="3" spans="1:24">
      <c r="A3" s="34" t="s">
        <v>67</v>
      </c>
      <c r="B3" s="35"/>
      <c r="C3" s="36" t="s">
        <v>68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</row>
    <row r="4" spans="1:24">
      <c r="A4" s="34" t="s">
        <v>69</v>
      </c>
      <c r="B4" s="35"/>
      <c r="C4" s="36" t="s">
        <v>84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8"/>
    </row>
    <row r="5" spans="1:24">
      <c r="A5" s="34" t="s">
        <v>70</v>
      </c>
      <c r="B5" s="35"/>
      <c r="C5" s="36" t="s">
        <v>71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4">
      <c r="A6" s="32" t="s">
        <v>3</v>
      </c>
      <c r="B6" s="33"/>
      <c r="C6" s="13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13</v>
      </c>
      <c r="M6" s="13" t="s">
        <v>14</v>
      </c>
      <c r="N6" s="13" t="s">
        <v>15</v>
      </c>
      <c r="O6" s="13" t="s">
        <v>16</v>
      </c>
      <c r="P6" s="13" t="s">
        <v>17</v>
      </c>
      <c r="Q6" s="13" t="s">
        <v>18</v>
      </c>
      <c r="R6" s="13" t="s">
        <v>19</v>
      </c>
      <c r="S6" s="13" t="s">
        <v>20</v>
      </c>
      <c r="T6" s="13" t="s">
        <v>21</v>
      </c>
      <c r="U6" s="13" t="s">
        <v>22</v>
      </c>
      <c r="V6" s="13" t="s">
        <v>23</v>
      </c>
      <c r="W6" s="13" t="s">
        <v>24</v>
      </c>
    </row>
    <row r="7" spans="1:24">
      <c r="A7" s="14" t="s">
        <v>25</v>
      </c>
      <c r="B7" s="15" t="s">
        <v>26</v>
      </c>
      <c r="C7" s="15" t="s">
        <v>26</v>
      </c>
      <c r="D7" s="15" t="s">
        <v>26</v>
      </c>
      <c r="E7" s="15" t="s">
        <v>26</v>
      </c>
      <c r="F7" s="15" t="s">
        <v>26</v>
      </c>
      <c r="G7" s="15" t="s">
        <v>26</v>
      </c>
      <c r="H7" s="15" t="s">
        <v>26</v>
      </c>
      <c r="I7" s="15" t="s">
        <v>26</v>
      </c>
      <c r="J7" s="15" t="s">
        <v>26</v>
      </c>
      <c r="K7" s="15" t="s">
        <v>26</v>
      </c>
      <c r="L7" s="15" t="s">
        <v>26</v>
      </c>
      <c r="M7" s="15" t="s">
        <v>26</v>
      </c>
      <c r="N7" s="15" t="s">
        <v>26</v>
      </c>
      <c r="O7" s="15" t="s">
        <v>26</v>
      </c>
      <c r="P7" s="15" t="s">
        <v>26</v>
      </c>
      <c r="Q7" s="15" t="s">
        <v>26</v>
      </c>
      <c r="R7" s="15" t="s">
        <v>26</v>
      </c>
      <c r="S7" s="15" t="s">
        <v>26</v>
      </c>
      <c r="T7" s="15" t="s">
        <v>26</v>
      </c>
      <c r="U7" s="15" t="s">
        <v>26</v>
      </c>
      <c r="V7" s="15" t="s">
        <v>26</v>
      </c>
      <c r="W7" s="15" t="s">
        <v>26</v>
      </c>
    </row>
    <row r="8" spans="1:24">
      <c r="A8" s="16" t="s">
        <v>27</v>
      </c>
      <c r="B8" s="15" t="s">
        <v>26</v>
      </c>
      <c r="C8" s="17">
        <v>24798.315848876409</v>
      </c>
      <c r="D8" s="17">
        <v>24599.610610319862</v>
      </c>
      <c r="E8" s="17">
        <v>25321.819869947249</v>
      </c>
      <c r="F8" s="17">
        <v>26065.50500863733</v>
      </c>
      <c r="G8" s="17">
        <v>26803.217569299031</v>
      </c>
      <c r="H8" s="17">
        <v>27548.74843135674</v>
      </c>
      <c r="I8" s="17">
        <v>28294.119268724389</v>
      </c>
      <c r="J8" s="17">
        <v>29290.97863678306</v>
      </c>
      <c r="K8" s="17">
        <v>30466.258789076252</v>
      </c>
      <c r="L8" s="17">
        <v>31297.24523938703</v>
      </c>
      <c r="M8" s="17">
        <v>31557.1549631813</v>
      </c>
      <c r="N8" s="17">
        <v>32350.35044319509</v>
      </c>
      <c r="O8" s="17">
        <v>33008.29452001449</v>
      </c>
      <c r="P8" s="17">
        <v>33965.974148874433</v>
      </c>
      <c r="Q8" s="17">
        <v>34556.127516997083</v>
      </c>
      <c r="R8" s="17">
        <v>35114.638347367982</v>
      </c>
      <c r="S8" s="17">
        <v>35791.895579146163</v>
      </c>
      <c r="T8" s="17">
        <v>36482.477732449413</v>
      </c>
      <c r="U8" s="17">
        <v>36214.919786632767</v>
      </c>
      <c r="V8" s="17">
        <v>36312.105675218867</v>
      </c>
      <c r="W8" s="17">
        <v>36569.647308000567</v>
      </c>
      <c r="X8">
        <f t="shared" ref="X8:X48" si="0">((W8/C8)^(1/20)-1)*100</f>
        <v>1.9611979140438551</v>
      </c>
    </row>
    <row r="9" spans="1:24">
      <c r="A9" s="16" t="s">
        <v>28</v>
      </c>
      <c r="B9" s="15" t="s">
        <v>26</v>
      </c>
      <c r="C9" s="18">
        <v>25568.39752962589</v>
      </c>
      <c r="D9" s="18">
        <v>26159.447136761879</v>
      </c>
      <c r="E9" s="18">
        <v>26361.558496465961</v>
      </c>
      <c r="F9" s="18">
        <v>26242.939275707158</v>
      </c>
      <c r="G9" s="18">
        <v>26720.635825790661</v>
      </c>
      <c r="H9" s="18">
        <v>27425.819401696259</v>
      </c>
      <c r="I9" s="18">
        <v>28064.40214137232</v>
      </c>
      <c r="J9" s="18">
        <v>28679.8630984218</v>
      </c>
      <c r="K9" s="18">
        <v>29732.908234964791</v>
      </c>
      <c r="L9" s="18">
        <v>30725.359288269829</v>
      </c>
      <c r="M9" s="18">
        <v>31775.73316403088</v>
      </c>
      <c r="N9" s="18">
        <v>31925.733401264559</v>
      </c>
      <c r="O9" s="18">
        <v>32306.47710324802</v>
      </c>
      <c r="P9" s="18">
        <v>32441.225405930691</v>
      </c>
      <c r="Q9" s="18">
        <v>33072.750517057437</v>
      </c>
      <c r="R9" s="18">
        <v>33636.815769999899</v>
      </c>
      <c r="S9" s="18">
        <v>34691.249732106153</v>
      </c>
      <c r="T9" s="18">
        <v>35833.839462020384</v>
      </c>
      <c r="U9" s="18">
        <v>36178.997141226449</v>
      </c>
      <c r="V9" s="18">
        <v>34690.356271017161</v>
      </c>
      <c r="W9" s="18">
        <v>35388.796039638954</v>
      </c>
      <c r="X9">
        <f t="shared" si="0"/>
        <v>1.6384688420954197</v>
      </c>
    </row>
    <row r="10" spans="1:24">
      <c r="A10" s="16" t="s">
        <v>30</v>
      </c>
      <c r="B10" s="15" t="s">
        <v>26</v>
      </c>
      <c r="C10" s="17">
        <v>25094.524735152831</v>
      </c>
      <c r="D10" s="17">
        <v>25457.477048660359</v>
      </c>
      <c r="E10" s="17">
        <v>25741.665603189089</v>
      </c>
      <c r="F10" s="17">
        <v>25395.484381170569</v>
      </c>
      <c r="G10" s="17">
        <v>26137.24626876117</v>
      </c>
      <c r="H10" s="17">
        <v>26705.11846497246</v>
      </c>
      <c r="I10" s="17">
        <v>27037.518861982178</v>
      </c>
      <c r="J10" s="17">
        <v>27978.50840335539</v>
      </c>
      <c r="K10" s="17">
        <v>28453.89938567518</v>
      </c>
      <c r="L10" s="17">
        <v>29406.337254562459</v>
      </c>
      <c r="M10" s="17">
        <v>30414.0425384265</v>
      </c>
      <c r="N10" s="17">
        <v>30555.33517739259</v>
      </c>
      <c r="O10" s="17">
        <v>30823.88581938899</v>
      </c>
      <c r="P10" s="17">
        <v>30943.752985888579</v>
      </c>
      <c r="Q10" s="17">
        <v>31820.42226800503</v>
      </c>
      <c r="R10" s="17">
        <v>32195.262447987949</v>
      </c>
      <c r="S10" s="17">
        <v>32848.774022266763</v>
      </c>
      <c r="T10" s="17">
        <v>33549.942017692047</v>
      </c>
      <c r="U10" s="17">
        <v>33598.920902250276</v>
      </c>
      <c r="V10" s="17">
        <v>32396.35610268894</v>
      </c>
      <c r="W10" s="17">
        <v>32847.198642049698</v>
      </c>
      <c r="X10">
        <f t="shared" si="0"/>
        <v>1.3551843955825982</v>
      </c>
    </row>
    <row r="11" spans="1:24">
      <c r="A11" s="16" t="s">
        <v>31</v>
      </c>
      <c r="B11" s="15" t="s">
        <v>26</v>
      </c>
      <c r="C11" s="18">
        <v>27038.30779836078</v>
      </c>
      <c r="D11" s="18">
        <v>26145.666616349208</v>
      </c>
      <c r="E11" s="18">
        <v>26064.143448713599</v>
      </c>
      <c r="F11" s="18">
        <v>26382.144192334479</v>
      </c>
      <c r="G11" s="18">
        <v>27348.415737143659</v>
      </c>
      <c r="H11" s="18">
        <v>27827.03597715461</v>
      </c>
      <c r="I11" s="18">
        <v>27983.451503398501</v>
      </c>
      <c r="J11" s="18">
        <v>28877.595811658641</v>
      </c>
      <c r="K11" s="18">
        <v>29812.390469779639</v>
      </c>
      <c r="L11" s="18">
        <v>31206.844945296929</v>
      </c>
      <c r="M11" s="18">
        <v>32535.576128444209</v>
      </c>
      <c r="N11" s="18">
        <v>32760.125294591391</v>
      </c>
      <c r="O11" s="18">
        <v>33358.33210575406</v>
      </c>
      <c r="P11" s="18">
        <v>33678.604506308642</v>
      </c>
      <c r="Q11" s="18">
        <v>34402.082824856167</v>
      </c>
      <c r="R11" s="18">
        <v>35105.989286517673</v>
      </c>
      <c r="S11" s="18">
        <v>35730.416473825033</v>
      </c>
      <c r="T11" s="18">
        <v>36124.313151183887</v>
      </c>
      <c r="U11" s="18">
        <v>35951.42563827792</v>
      </c>
      <c r="V11" s="18">
        <v>34536.63675374601</v>
      </c>
      <c r="W11" s="18">
        <v>35240.880357654503</v>
      </c>
      <c r="X11">
        <f t="shared" si="0"/>
        <v>1.3335744042667352</v>
      </c>
    </row>
    <row r="12" spans="1:24">
      <c r="A12" s="16" t="s">
        <v>32</v>
      </c>
      <c r="B12" s="15" t="s">
        <v>26</v>
      </c>
      <c r="C12" s="17">
        <v>6590.7145621914124</v>
      </c>
      <c r="D12" s="17">
        <v>6987.0350281558722</v>
      </c>
      <c r="E12" s="17">
        <v>7705.2714328332604</v>
      </c>
      <c r="F12" s="17">
        <v>8099.4179089611544</v>
      </c>
      <c r="G12" s="17">
        <v>8414.5858588817191</v>
      </c>
      <c r="H12" s="17">
        <v>9151.5603356595166</v>
      </c>
      <c r="I12" s="17">
        <v>9691.0767770466937</v>
      </c>
      <c r="J12" s="17">
        <v>10190.662759102999</v>
      </c>
      <c r="K12" s="17">
        <v>10381.8707337259</v>
      </c>
      <c r="L12" s="17">
        <v>10170.091415258299</v>
      </c>
      <c r="M12" s="17">
        <v>10485.060090704061</v>
      </c>
      <c r="N12" s="17">
        <v>10715.10766028698</v>
      </c>
      <c r="O12" s="17">
        <v>10826.385534978779</v>
      </c>
      <c r="P12" s="17">
        <v>11131.81733259875</v>
      </c>
      <c r="Q12" s="17">
        <v>11676.7472391309</v>
      </c>
      <c r="R12" s="17">
        <v>12194.144350784731</v>
      </c>
      <c r="S12" s="17">
        <v>12625.48098346915</v>
      </c>
      <c r="T12" s="17">
        <v>13074.695022716871</v>
      </c>
      <c r="U12" s="17">
        <v>13419.79813144049</v>
      </c>
      <c r="V12" s="17">
        <v>13065.18329264163</v>
      </c>
      <c r="W12" s="17">
        <v>13611.33591398986</v>
      </c>
      <c r="X12">
        <f t="shared" si="0"/>
        <v>3.6927547847678044</v>
      </c>
    </row>
    <row r="13" spans="1:24">
      <c r="A13" s="16" t="s">
        <v>33</v>
      </c>
      <c r="B13" s="15" t="s">
        <v>26</v>
      </c>
      <c r="C13" s="18">
        <v>16468.680950309681</v>
      </c>
      <c r="D13" s="18">
        <v>14632.18301618119</v>
      </c>
      <c r="E13" s="18">
        <v>14545.18975650215</v>
      </c>
      <c r="F13" s="18">
        <v>14536.16066852354</v>
      </c>
      <c r="G13" s="18">
        <v>14850.80369650958</v>
      </c>
      <c r="H13" s="18">
        <v>15740.811284957361</v>
      </c>
      <c r="I13" s="18">
        <v>16479.96976397507</v>
      </c>
      <c r="J13" s="18">
        <v>16358.045237961271</v>
      </c>
      <c r="K13" s="18">
        <v>16333.2338719696</v>
      </c>
      <c r="L13" s="18">
        <v>16627.153574198939</v>
      </c>
      <c r="M13" s="18">
        <v>17340.44554893524</v>
      </c>
      <c r="N13" s="18">
        <v>17962.014112815301</v>
      </c>
      <c r="O13" s="18">
        <v>18390.193509719709</v>
      </c>
      <c r="P13" s="18">
        <v>19081.159794554249</v>
      </c>
      <c r="Q13" s="18">
        <v>19975.77806763586</v>
      </c>
      <c r="R13" s="18">
        <v>21268.020991102461</v>
      </c>
      <c r="S13" s="18">
        <v>22688.94497248132</v>
      </c>
      <c r="T13" s="18">
        <v>23859.94030492166</v>
      </c>
      <c r="U13" s="18">
        <v>24346.984125009782</v>
      </c>
      <c r="V13" s="18">
        <v>23067.160388544919</v>
      </c>
      <c r="W13" s="18">
        <v>23640.935347708019</v>
      </c>
      <c r="X13">
        <f t="shared" si="0"/>
        <v>1.8240324338215874</v>
      </c>
    </row>
    <row r="14" spans="1:24">
      <c r="A14" s="16" t="s">
        <v>34</v>
      </c>
      <c r="B14" s="15" t="s">
        <v>26</v>
      </c>
      <c r="C14" s="17">
        <v>25446.81858107484</v>
      </c>
      <c r="D14" s="17">
        <v>25747.68023229792</v>
      </c>
      <c r="E14" s="17">
        <v>26129.375263119309</v>
      </c>
      <c r="F14" s="17">
        <v>26015.403668594619</v>
      </c>
      <c r="G14" s="17">
        <v>27363.21169230466</v>
      </c>
      <c r="H14" s="17">
        <v>28072.5259557848</v>
      </c>
      <c r="I14" s="17">
        <v>28692.69676995269</v>
      </c>
      <c r="J14" s="17">
        <v>29481.55678377139</v>
      </c>
      <c r="K14" s="17">
        <v>30016.261562269741</v>
      </c>
      <c r="L14" s="17">
        <v>30680.67379787517</v>
      </c>
      <c r="M14" s="17">
        <v>31662.132228658469</v>
      </c>
      <c r="N14" s="17">
        <v>31772.20819586208</v>
      </c>
      <c r="O14" s="17">
        <v>31807.405209174129</v>
      </c>
      <c r="P14" s="17">
        <v>31846.558197300252</v>
      </c>
      <c r="Q14" s="17">
        <v>32499.52552466809</v>
      </c>
      <c r="R14" s="17">
        <v>33195.883438312143</v>
      </c>
      <c r="S14" s="17">
        <v>34209.156832907378</v>
      </c>
      <c r="T14" s="17">
        <v>34604.391384056813</v>
      </c>
      <c r="U14" s="17">
        <v>34133.096639349271</v>
      </c>
      <c r="V14" s="17">
        <v>31967.240091080221</v>
      </c>
      <c r="W14" s="17">
        <v>32241.28305096475</v>
      </c>
      <c r="X14">
        <f t="shared" si="0"/>
        <v>1.1903134369968704</v>
      </c>
    </row>
    <row r="15" spans="1:24">
      <c r="A15" s="16" t="s">
        <v>35</v>
      </c>
      <c r="B15" s="15" t="s">
        <v>26</v>
      </c>
      <c r="C15" s="18" t="s">
        <v>29</v>
      </c>
      <c r="D15" s="18" t="s">
        <v>29</v>
      </c>
      <c r="E15" s="18" t="s">
        <v>29</v>
      </c>
      <c r="F15" s="18">
        <v>7342.9238838919082</v>
      </c>
      <c r="G15" s="18">
        <v>7390.0440790646189</v>
      </c>
      <c r="H15" s="18">
        <v>7878.7284788714842</v>
      </c>
      <c r="I15" s="18">
        <v>8460.7391617197864</v>
      </c>
      <c r="J15" s="18">
        <v>9583.1189975454254</v>
      </c>
      <c r="K15" s="18">
        <v>10322.10065808774</v>
      </c>
      <c r="L15" s="18">
        <v>10394.85179611139</v>
      </c>
      <c r="M15" s="18">
        <v>11490.817568878319</v>
      </c>
      <c r="N15" s="18">
        <v>12258.192713201999</v>
      </c>
      <c r="O15" s="18">
        <v>13118.040795915989</v>
      </c>
      <c r="P15" s="18">
        <v>14190.91895510133</v>
      </c>
      <c r="Q15" s="18">
        <v>15145.756047380421</v>
      </c>
      <c r="R15" s="18">
        <v>16530.73110845434</v>
      </c>
      <c r="S15" s="18">
        <v>18237.792490513239</v>
      </c>
      <c r="T15" s="18">
        <v>19637.793940975669</v>
      </c>
      <c r="U15" s="18">
        <v>18938.112634726931</v>
      </c>
      <c r="V15" s="18">
        <v>16243.99775822534</v>
      </c>
      <c r="W15" s="18">
        <v>16615.403422265688</v>
      </c>
      <c r="X15" t="e">
        <f t="shared" si="0"/>
        <v>#VALUE!</v>
      </c>
    </row>
    <row r="16" spans="1:24">
      <c r="A16" s="16" t="s">
        <v>36</v>
      </c>
      <c r="B16" s="15" t="s">
        <v>26</v>
      </c>
      <c r="C16" s="17">
        <v>23141.17502654796</v>
      </c>
      <c r="D16" s="17">
        <v>21634.276375221889</v>
      </c>
      <c r="E16" s="17">
        <v>20763.126371583068</v>
      </c>
      <c r="F16" s="17">
        <v>20495.614777161281</v>
      </c>
      <c r="G16" s="17">
        <v>21153.034240553581</v>
      </c>
      <c r="H16" s="17">
        <v>21907.257766995899</v>
      </c>
      <c r="I16" s="17">
        <v>22614.843608110579</v>
      </c>
      <c r="J16" s="17">
        <v>23947.243380655658</v>
      </c>
      <c r="K16" s="17">
        <v>25085.175352386588</v>
      </c>
      <c r="L16" s="17">
        <v>26005.044050553279</v>
      </c>
      <c r="M16" s="17">
        <v>27332.869651533179</v>
      </c>
      <c r="N16" s="17">
        <v>27893.495562372678</v>
      </c>
      <c r="O16" s="17">
        <v>28336.278623767768</v>
      </c>
      <c r="P16" s="17">
        <v>28837.768297481729</v>
      </c>
      <c r="Q16" s="17">
        <v>29939.990380398609</v>
      </c>
      <c r="R16" s="17">
        <v>30707.922466548469</v>
      </c>
      <c r="S16" s="17">
        <v>31939.341961411679</v>
      </c>
      <c r="T16" s="17">
        <v>33500.883097164777</v>
      </c>
      <c r="U16" s="17">
        <v>33443.041585588158</v>
      </c>
      <c r="V16" s="17">
        <v>30502.716982532209</v>
      </c>
      <c r="W16" s="17">
        <v>31496.397697320241</v>
      </c>
      <c r="X16">
        <f t="shared" si="0"/>
        <v>1.55323766979516</v>
      </c>
    </row>
    <row r="17" spans="1:24">
      <c r="A17" s="16" t="s">
        <v>37</v>
      </c>
      <c r="B17" s="15" t="s">
        <v>26</v>
      </c>
      <c r="C17" s="18">
        <v>24310.557374663531</v>
      </c>
      <c r="D17" s="18">
        <v>24442.337910589518</v>
      </c>
      <c r="E17" s="18">
        <v>24682.722006725831</v>
      </c>
      <c r="F17" s="18">
        <v>24414.218788556809</v>
      </c>
      <c r="G17" s="18">
        <v>24872.42335110022</v>
      </c>
      <c r="H17" s="18">
        <v>25292.363892841258</v>
      </c>
      <c r="I17" s="18">
        <v>25474.232959491939</v>
      </c>
      <c r="J17" s="18">
        <v>25940.79663162255</v>
      </c>
      <c r="K17" s="18">
        <v>26720.644683510531</v>
      </c>
      <c r="L17" s="18">
        <v>27477.32547186748</v>
      </c>
      <c r="M17" s="18">
        <v>28296.468064939469</v>
      </c>
      <c r="N17" s="18">
        <v>28609.324424414441</v>
      </c>
      <c r="O17" s="18">
        <v>28668.213672368362</v>
      </c>
      <c r="P17" s="18">
        <v>28724.191787739372</v>
      </c>
      <c r="Q17" s="18">
        <v>29241.486333300069</v>
      </c>
      <c r="R17" s="18">
        <v>29554.470408791989</v>
      </c>
      <c r="S17" s="18">
        <v>30075.697953077171</v>
      </c>
      <c r="T17" s="18">
        <v>30575.890479145612</v>
      </c>
      <c r="U17" s="18">
        <v>30379.257347122591</v>
      </c>
      <c r="V17" s="18">
        <v>29388.022543245261</v>
      </c>
      <c r="W17" s="18">
        <v>29661.049339176749</v>
      </c>
      <c r="X17">
        <f t="shared" si="0"/>
        <v>0.99958278044438575</v>
      </c>
    </row>
    <row r="18" spans="1:24">
      <c r="A18" s="16" t="s">
        <v>38</v>
      </c>
      <c r="B18" s="15" t="s">
        <v>26</v>
      </c>
      <c r="C18" s="17">
        <v>25903.560929014278</v>
      </c>
      <c r="D18" s="17">
        <v>27015.732786696732</v>
      </c>
      <c r="E18" s="17">
        <v>27323.856969491881</v>
      </c>
      <c r="F18" s="17">
        <v>26855.1146400039</v>
      </c>
      <c r="G18" s="17">
        <v>27436.777477587231</v>
      </c>
      <c r="H18" s="17">
        <v>27815.246655542291</v>
      </c>
      <c r="I18" s="17">
        <v>27954.757724569168</v>
      </c>
      <c r="J18" s="17">
        <v>28386.337902639971</v>
      </c>
      <c r="K18" s="17">
        <v>28922.955940681099</v>
      </c>
      <c r="L18" s="17">
        <v>29443.30901446224</v>
      </c>
      <c r="M18" s="17">
        <v>30306.29326477231</v>
      </c>
      <c r="N18" s="17">
        <v>30708.45023000447</v>
      </c>
      <c r="O18" s="17">
        <v>30658.69391714433</v>
      </c>
      <c r="P18" s="17">
        <v>30529.52255776419</v>
      </c>
      <c r="Q18" s="17">
        <v>30891.123396010749</v>
      </c>
      <c r="R18" s="17">
        <v>31116.57636419166</v>
      </c>
      <c r="S18" s="17">
        <v>32306.282390412041</v>
      </c>
      <c r="T18" s="17">
        <v>33404.161842449663</v>
      </c>
      <c r="U18" s="17">
        <v>33824.79462912419</v>
      </c>
      <c r="V18" s="17">
        <v>32186.617182726251</v>
      </c>
      <c r="W18" s="17">
        <v>33422.588665504562</v>
      </c>
      <c r="X18">
        <f t="shared" si="0"/>
        <v>1.2824109166690079</v>
      </c>
    </row>
    <row r="19" spans="1:24">
      <c r="A19" s="16" t="s">
        <v>39</v>
      </c>
      <c r="B19" s="15" t="s">
        <v>26</v>
      </c>
      <c r="C19" s="18">
        <v>17023.876541419671</v>
      </c>
      <c r="D19" s="18">
        <v>17404.286854296301</v>
      </c>
      <c r="E19" s="18">
        <v>17398.764051710568</v>
      </c>
      <c r="F19" s="18">
        <v>17026.49753724087</v>
      </c>
      <c r="G19" s="18">
        <v>17288.59332129862</v>
      </c>
      <c r="H19" s="18">
        <v>17604.646221210609</v>
      </c>
      <c r="I19" s="18">
        <v>17894.040744231999</v>
      </c>
      <c r="J19" s="18">
        <v>18429.002223499789</v>
      </c>
      <c r="K19" s="18">
        <v>18946.259201040721</v>
      </c>
      <c r="L19" s="18">
        <v>19508.227674094531</v>
      </c>
      <c r="M19" s="18">
        <v>20316.62905960199</v>
      </c>
      <c r="N19" s="18">
        <v>21106.52951174396</v>
      </c>
      <c r="O19" s="18">
        <v>21757.7452734342</v>
      </c>
      <c r="P19" s="18">
        <v>22975.757994624</v>
      </c>
      <c r="Q19" s="18">
        <v>23896.433053717079</v>
      </c>
      <c r="R19" s="18">
        <v>24348.481185228778</v>
      </c>
      <c r="S19" s="18">
        <v>25595.29215281388</v>
      </c>
      <c r="T19" s="18">
        <v>26257.778398799779</v>
      </c>
      <c r="U19" s="18">
        <v>26113.545172240931</v>
      </c>
      <c r="V19" s="18">
        <v>25162.581871094892</v>
      </c>
      <c r="W19" s="18">
        <v>24229.573803207219</v>
      </c>
      <c r="X19">
        <f t="shared" si="0"/>
        <v>1.7804497692960553</v>
      </c>
    </row>
    <row r="20" spans="1:24">
      <c r="A20" s="16" t="s">
        <v>40</v>
      </c>
      <c r="B20" s="15" t="s">
        <v>26</v>
      </c>
      <c r="C20" s="17" t="s">
        <v>29</v>
      </c>
      <c r="D20" s="17">
        <v>11590.75756414924</v>
      </c>
      <c r="E20" s="17">
        <v>11259.538420560881</v>
      </c>
      <c r="F20" s="17">
        <v>11227.29610409952</v>
      </c>
      <c r="G20" s="17">
        <v>11595.35368862155</v>
      </c>
      <c r="H20" s="17">
        <v>11690.63507142454</v>
      </c>
      <c r="I20" s="17">
        <v>11729.57494172296</v>
      </c>
      <c r="J20" s="17">
        <v>12120.77426141509</v>
      </c>
      <c r="K20" s="17">
        <v>12643.894004369449</v>
      </c>
      <c r="L20" s="17">
        <v>13085.21976054366</v>
      </c>
      <c r="M20" s="17">
        <v>13673.574189591531</v>
      </c>
      <c r="N20" s="17">
        <v>14213.732322780539</v>
      </c>
      <c r="O20" s="17">
        <v>14896.576477243219</v>
      </c>
      <c r="P20" s="17">
        <v>15514.53232460041</v>
      </c>
      <c r="Q20" s="17">
        <v>16294.836811552081</v>
      </c>
      <c r="R20" s="17">
        <v>16974.559812255138</v>
      </c>
      <c r="S20" s="17">
        <v>17663.570347515179</v>
      </c>
      <c r="T20" s="17">
        <v>17711.246475632681</v>
      </c>
      <c r="U20" s="17">
        <v>17900.927566905251</v>
      </c>
      <c r="V20" s="17">
        <v>16709.776390792991</v>
      </c>
      <c r="W20" s="17">
        <v>16958.29493717687</v>
      </c>
      <c r="X20" t="e">
        <f t="shared" si="0"/>
        <v>#VALUE!</v>
      </c>
    </row>
    <row r="21" spans="1:24">
      <c r="A21" s="16" t="s">
        <v>41</v>
      </c>
      <c r="B21" s="15" t="s">
        <v>26</v>
      </c>
      <c r="C21" s="18">
        <v>25633.49780267962</v>
      </c>
      <c r="D21" s="18">
        <v>25261.213522883561</v>
      </c>
      <c r="E21" s="18">
        <v>24115.574438935051</v>
      </c>
      <c r="F21" s="18">
        <v>24184.091215805209</v>
      </c>
      <c r="G21" s="18">
        <v>24847.46166931904</v>
      </c>
      <c r="H21" s="18">
        <v>24748.595912227829</v>
      </c>
      <c r="I21" s="18">
        <v>25783.653309947891</v>
      </c>
      <c r="J21" s="18">
        <v>26851.954293546329</v>
      </c>
      <c r="K21" s="18">
        <v>28247.947726642578</v>
      </c>
      <c r="L21" s="18">
        <v>29044.843291255838</v>
      </c>
      <c r="M21" s="18">
        <v>29873.073686802851</v>
      </c>
      <c r="N21" s="18">
        <v>30619.83668094984</v>
      </c>
      <c r="O21" s="18">
        <v>30395.27820612261</v>
      </c>
      <c r="P21" s="18">
        <v>30950.84938430988</v>
      </c>
      <c r="Q21" s="18">
        <v>32997.946365381817</v>
      </c>
      <c r="R21" s="18">
        <v>34991.780600356033</v>
      </c>
      <c r="S21" s="18">
        <v>35619.808787980779</v>
      </c>
      <c r="T21" s="18">
        <v>36895.502818840621</v>
      </c>
      <c r="U21" s="18">
        <v>36432.720623297137</v>
      </c>
      <c r="V21" s="18">
        <v>34013.360665518339</v>
      </c>
      <c r="W21" s="18">
        <v>32780.18919813307</v>
      </c>
      <c r="X21">
        <f t="shared" si="0"/>
        <v>1.2372126340260969</v>
      </c>
    </row>
    <row r="22" spans="1:24">
      <c r="A22" s="16" t="s">
        <v>42</v>
      </c>
      <c r="B22" s="15" t="s">
        <v>26</v>
      </c>
      <c r="C22" s="17">
        <v>18713.63543110351</v>
      </c>
      <c r="D22" s="17">
        <v>18966.546351210949</v>
      </c>
      <c r="E22" s="17">
        <v>19440.75722537002</v>
      </c>
      <c r="F22" s="17">
        <v>19858.087598611779</v>
      </c>
      <c r="G22" s="17">
        <v>20930.807851438502</v>
      </c>
      <c r="H22" s="17">
        <v>22850.113917520681</v>
      </c>
      <c r="I22" s="17">
        <v>24418.059351912842</v>
      </c>
      <c r="J22" s="17">
        <v>26828.50961563885</v>
      </c>
      <c r="K22" s="17">
        <v>28504.066009992541</v>
      </c>
      <c r="L22" s="17">
        <v>30991.883531405419</v>
      </c>
      <c r="M22" s="17">
        <v>33432.542433191913</v>
      </c>
      <c r="N22" s="17">
        <v>34494.783278696937</v>
      </c>
      <c r="O22" s="17">
        <v>35888.76367714908</v>
      </c>
      <c r="P22" s="17">
        <v>36772.324944681153</v>
      </c>
      <c r="Q22" s="17">
        <v>37765.302744067747</v>
      </c>
      <c r="R22" s="17">
        <v>38895.714390672118</v>
      </c>
      <c r="S22" s="17">
        <v>39989.782471119703</v>
      </c>
      <c r="T22" s="17">
        <v>41057.134723728057</v>
      </c>
      <c r="U22" s="17">
        <v>39141.552912721068</v>
      </c>
      <c r="V22" s="17">
        <v>36199.393469696879</v>
      </c>
      <c r="W22" s="17">
        <v>35982.157925402331</v>
      </c>
      <c r="X22">
        <f t="shared" si="0"/>
        <v>3.3228678519155119</v>
      </c>
    </row>
    <row r="23" spans="1:24">
      <c r="A23" s="16" t="s">
        <v>43</v>
      </c>
      <c r="B23" s="15" t="s">
        <v>26</v>
      </c>
      <c r="C23" s="18" t="s">
        <v>29</v>
      </c>
      <c r="D23" s="18" t="s">
        <v>29</v>
      </c>
      <c r="E23" s="18" t="s">
        <v>29</v>
      </c>
      <c r="F23" s="18" t="s">
        <v>29</v>
      </c>
      <c r="G23" s="18" t="s">
        <v>29</v>
      </c>
      <c r="H23" s="18">
        <v>20532.869609982528</v>
      </c>
      <c r="I23" s="18">
        <v>21118.485538417968</v>
      </c>
      <c r="J23" s="18">
        <v>21284.743952120109</v>
      </c>
      <c r="K23" s="18">
        <v>21627.273002068639</v>
      </c>
      <c r="L23" s="18">
        <v>21781.342724775732</v>
      </c>
      <c r="M23" s="18">
        <v>23168.900883402381</v>
      </c>
      <c r="N23" s="18">
        <v>22571.493587756599</v>
      </c>
      <c r="O23" s="18">
        <v>21986.55090822887</v>
      </c>
      <c r="P23" s="18">
        <v>21912.119967624039</v>
      </c>
      <c r="Q23" s="18">
        <v>22563.13882568571</v>
      </c>
      <c r="R23" s="18">
        <v>23256.069032103951</v>
      </c>
      <c r="S23" s="18">
        <v>24118.391306259291</v>
      </c>
      <c r="T23" s="18">
        <v>24987.468612086101</v>
      </c>
      <c r="U23" s="18">
        <v>25527.603321172799</v>
      </c>
      <c r="V23" s="18">
        <v>25257.143071062321</v>
      </c>
      <c r="W23" s="18">
        <v>26000.261523213499</v>
      </c>
      <c r="X23" t="e">
        <f t="shared" si="0"/>
        <v>#VALUE!</v>
      </c>
    </row>
    <row r="24" spans="1:24">
      <c r="A24" s="16" t="s">
        <v>44</v>
      </c>
      <c r="B24" s="15" t="s">
        <v>26</v>
      </c>
      <c r="C24" s="17">
        <v>23746.457370747819</v>
      </c>
      <c r="D24" s="17">
        <v>24086.75619986279</v>
      </c>
      <c r="E24" s="17">
        <v>24263.70234603202</v>
      </c>
      <c r="F24" s="17">
        <v>24042.091659993439</v>
      </c>
      <c r="G24" s="17">
        <v>24554.230946454889</v>
      </c>
      <c r="H24" s="17">
        <v>25262.671522577049</v>
      </c>
      <c r="I24" s="17">
        <v>25542.133832454499</v>
      </c>
      <c r="J24" s="17">
        <v>26004.98686064229</v>
      </c>
      <c r="K24" s="17">
        <v>26374.025449884921</v>
      </c>
      <c r="L24" s="17">
        <v>26752.22399019956</v>
      </c>
      <c r="M24" s="17">
        <v>27717.078120620248</v>
      </c>
      <c r="N24" s="17">
        <v>28215.95127284712</v>
      </c>
      <c r="O24" s="17">
        <v>28253.97036175193</v>
      </c>
      <c r="P24" s="17">
        <v>28021.52049468545</v>
      </c>
      <c r="Q24" s="17">
        <v>28226.879509586761</v>
      </c>
      <c r="R24" s="17">
        <v>28279.891277037081</v>
      </c>
      <c r="S24" s="17">
        <v>28737.723711419731</v>
      </c>
      <c r="T24" s="17">
        <v>29007.904103159799</v>
      </c>
      <c r="U24" s="17">
        <v>28453.552112559009</v>
      </c>
      <c r="V24" s="17">
        <v>26854.650829102469</v>
      </c>
      <c r="W24" s="17">
        <v>27143.428205682289</v>
      </c>
      <c r="X24">
        <f t="shared" si="0"/>
        <v>0.67074753268250298</v>
      </c>
    </row>
    <row r="25" spans="1:24">
      <c r="A25" s="16" t="s">
        <v>45</v>
      </c>
      <c r="B25" s="15" t="s">
        <v>26</v>
      </c>
      <c r="C25" s="18">
        <v>26113.051437421422</v>
      </c>
      <c r="D25" s="18">
        <v>26874.606012068391</v>
      </c>
      <c r="E25" s="18">
        <v>26993.356842756679</v>
      </c>
      <c r="F25" s="18">
        <v>26959.239255484568</v>
      </c>
      <c r="G25" s="18">
        <v>27121.069454656979</v>
      </c>
      <c r="H25" s="18">
        <v>27564.28014860288</v>
      </c>
      <c r="I25" s="18">
        <v>28226.2665285242</v>
      </c>
      <c r="J25" s="18">
        <v>28599.886223418489</v>
      </c>
      <c r="K25" s="18">
        <v>27944.138924761479</v>
      </c>
      <c r="L25" s="18">
        <v>27861.776184260369</v>
      </c>
      <c r="M25" s="18">
        <v>28600.21751572004</v>
      </c>
      <c r="N25" s="18">
        <v>28565.137334576779</v>
      </c>
      <c r="O25" s="18">
        <v>28601.909857045041</v>
      </c>
      <c r="P25" s="18">
        <v>28958.858304120178</v>
      </c>
      <c r="Q25" s="18">
        <v>29731.97870599126</v>
      </c>
      <c r="R25" s="18">
        <v>30311.528131771589</v>
      </c>
      <c r="S25" s="18">
        <v>30929.355441667831</v>
      </c>
      <c r="T25" s="18">
        <v>31659.84877788668</v>
      </c>
      <c r="U25" s="18">
        <v>31310.228628254848</v>
      </c>
      <c r="V25" s="18">
        <v>29383.45261410634</v>
      </c>
      <c r="W25" s="18">
        <v>30579.256913315799</v>
      </c>
      <c r="X25">
        <f t="shared" si="0"/>
        <v>0.79255752051468065</v>
      </c>
    </row>
    <row r="26" spans="1:24">
      <c r="A26" s="16" t="s">
        <v>46</v>
      </c>
      <c r="B26" s="15" t="s">
        <v>26</v>
      </c>
      <c r="C26" s="17">
        <v>10910.21672560757</v>
      </c>
      <c r="D26" s="17">
        <v>11851.85990829384</v>
      </c>
      <c r="E26" s="17">
        <v>12405.632320323</v>
      </c>
      <c r="F26" s="17">
        <v>13057.41844981241</v>
      </c>
      <c r="G26" s="17">
        <v>14060.583334225919</v>
      </c>
      <c r="H26" s="17">
        <v>15163.103359552</v>
      </c>
      <c r="I26" s="17">
        <v>16098.48018358298</v>
      </c>
      <c r="J26" s="17">
        <v>16867.8847815798</v>
      </c>
      <c r="K26" s="17">
        <v>15789.65430235727</v>
      </c>
      <c r="L26" s="17">
        <v>17360.20988392146</v>
      </c>
      <c r="M26" s="17">
        <v>18730.420765985</v>
      </c>
      <c r="N26" s="17">
        <v>19330.999966915479</v>
      </c>
      <c r="O26" s="17">
        <v>20597.98842545056</v>
      </c>
      <c r="P26" s="17">
        <v>21070.385145808861</v>
      </c>
      <c r="Q26" s="17">
        <v>21960.98977666772</v>
      </c>
      <c r="R26" s="17">
        <v>22783.228342982959</v>
      </c>
      <c r="S26" s="17">
        <v>23884.154901260099</v>
      </c>
      <c r="T26" s="17">
        <v>25021.172087770719</v>
      </c>
      <c r="U26" s="17">
        <v>25517.04284255001</v>
      </c>
      <c r="V26" s="17">
        <v>25525.100233070789</v>
      </c>
      <c r="W26" s="17">
        <v>27027.03417932941</v>
      </c>
      <c r="X26">
        <f t="shared" si="0"/>
        <v>4.6401252125648274</v>
      </c>
    </row>
    <row r="27" spans="1:24">
      <c r="A27" s="16" t="s">
        <v>47</v>
      </c>
      <c r="B27" s="15" t="s">
        <v>26</v>
      </c>
      <c r="C27" s="18">
        <v>42679.839333357093</v>
      </c>
      <c r="D27" s="18">
        <v>45746.278686715879</v>
      </c>
      <c r="E27" s="18">
        <v>45949.58100528521</v>
      </c>
      <c r="F27" s="18">
        <v>47206.076076917809</v>
      </c>
      <c r="G27" s="18">
        <v>48305.828769911881</v>
      </c>
      <c r="H27" s="18">
        <v>48410.220489327243</v>
      </c>
      <c r="I27" s="18">
        <v>48527.421167315493</v>
      </c>
      <c r="J27" s="18">
        <v>50759.515799344568</v>
      </c>
      <c r="K27" s="18">
        <v>53366.313346472452</v>
      </c>
      <c r="L27" s="18">
        <v>57065.457335457759</v>
      </c>
      <c r="M27" s="18">
        <v>61061.166070983279</v>
      </c>
      <c r="N27" s="18">
        <v>61888.905124611498</v>
      </c>
      <c r="O27" s="18">
        <v>63736.117645738923</v>
      </c>
      <c r="P27" s="18">
        <v>63948.646467557417</v>
      </c>
      <c r="Q27" s="18">
        <v>65842.576657721496</v>
      </c>
      <c r="R27" s="18">
        <v>68372.258619454951</v>
      </c>
      <c r="S27" s="18">
        <v>70647.089436015434</v>
      </c>
      <c r="T27" s="18">
        <v>74143.75170807181</v>
      </c>
      <c r="U27" s="18">
        <v>73432.292473298701</v>
      </c>
      <c r="V27" s="18">
        <v>68254.654829955209</v>
      </c>
      <c r="W27" s="18">
        <v>68823.179071008286</v>
      </c>
      <c r="X27">
        <f t="shared" si="0"/>
        <v>2.4178365560113768</v>
      </c>
    </row>
    <row r="28" spans="1:24">
      <c r="A28" s="16" t="s">
        <v>48</v>
      </c>
      <c r="B28" s="15" t="s">
        <v>26</v>
      </c>
      <c r="C28" s="17">
        <v>10309.69575836341</v>
      </c>
      <c r="D28" s="17">
        <v>10310.81702863978</v>
      </c>
      <c r="E28" s="17">
        <v>10490.808767838231</v>
      </c>
      <c r="F28" s="17">
        <v>10505.5171170136</v>
      </c>
      <c r="G28" s="17">
        <v>10778.46910445916</v>
      </c>
      <c r="H28" s="17">
        <v>9912.6475826788046</v>
      </c>
      <c r="I28" s="17">
        <v>10263.996812301009</v>
      </c>
      <c r="J28" s="17">
        <v>10801.537923357389</v>
      </c>
      <c r="K28" s="17">
        <v>11186.79417077672</v>
      </c>
      <c r="L28" s="17">
        <v>11449.599703528411</v>
      </c>
      <c r="M28" s="17">
        <v>11989.93659683176</v>
      </c>
      <c r="N28" s="17">
        <v>11831.38178620024</v>
      </c>
      <c r="O28" s="17">
        <v>11780.419277767071</v>
      </c>
      <c r="P28" s="17">
        <v>11815.10979237494</v>
      </c>
      <c r="Q28" s="17">
        <v>12175.90283099873</v>
      </c>
      <c r="R28" s="17">
        <v>12460.53851789452</v>
      </c>
      <c r="S28" s="17">
        <v>12976.226452288471</v>
      </c>
      <c r="T28" s="17">
        <v>13294.752408465331</v>
      </c>
      <c r="U28" s="17">
        <v>13343.586555327771</v>
      </c>
      <c r="V28" s="17">
        <v>12403.780622339131</v>
      </c>
      <c r="W28" s="17">
        <v>12991.05258287699</v>
      </c>
      <c r="X28">
        <f t="shared" si="0"/>
        <v>1.1625864572998301</v>
      </c>
    </row>
    <row r="29" spans="1:24">
      <c r="A29" s="16" t="s">
        <v>49</v>
      </c>
      <c r="B29" s="15" t="s">
        <v>26</v>
      </c>
      <c r="C29" s="18">
        <v>26283.68849174647</v>
      </c>
      <c r="D29" s="18">
        <v>26708.54482602065</v>
      </c>
      <c r="E29" s="18">
        <v>26960.239960018029</v>
      </c>
      <c r="F29" s="18">
        <v>27106.46942504129</v>
      </c>
      <c r="G29" s="18">
        <v>27743.993611538692</v>
      </c>
      <c r="H29" s="18">
        <v>28462.9099693795</v>
      </c>
      <c r="I29" s="18">
        <v>29307.52218603612</v>
      </c>
      <c r="J29" s="18">
        <v>30399.955534377808</v>
      </c>
      <c r="K29" s="18">
        <v>31401.125239079782</v>
      </c>
      <c r="L29" s="18">
        <v>32652.380678190209</v>
      </c>
      <c r="M29" s="18">
        <v>33698.183975550543</v>
      </c>
      <c r="N29" s="18">
        <v>34088.621240549437</v>
      </c>
      <c r="O29" s="18">
        <v>33894.121984034842</v>
      </c>
      <c r="P29" s="18">
        <v>33849.355586206802</v>
      </c>
      <c r="Q29" s="18">
        <v>34493.882644954727</v>
      </c>
      <c r="R29" s="18">
        <v>35111.416103586882</v>
      </c>
      <c r="S29" s="18">
        <v>36249.551655444331</v>
      </c>
      <c r="T29" s="18">
        <v>37584.989324248178</v>
      </c>
      <c r="U29" s="18">
        <v>38118.633990341194</v>
      </c>
      <c r="V29" s="18">
        <v>36579.81917846002</v>
      </c>
      <c r="W29" s="18">
        <v>37004.752153167239</v>
      </c>
      <c r="X29">
        <f t="shared" si="0"/>
        <v>1.7252016478404242</v>
      </c>
    </row>
    <row r="30" spans="1:24">
      <c r="A30" s="16" t="s">
        <v>50</v>
      </c>
      <c r="B30" s="15" t="s">
        <v>26</v>
      </c>
      <c r="C30" s="17">
        <v>19136.16706764614</v>
      </c>
      <c r="D30" s="17">
        <v>18207.745748454188</v>
      </c>
      <c r="E30" s="17">
        <v>18221.60940602373</v>
      </c>
      <c r="F30" s="17">
        <v>19121.964043747681</v>
      </c>
      <c r="G30" s="17">
        <v>19837.271791555839</v>
      </c>
      <c r="H30" s="17">
        <v>20323.551308617381</v>
      </c>
      <c r="I30" s="17">
        <v>20641.62786194123</v>
      </c>
      <c r="J30" s="17">
        <v>20982.939197227151</v>
      </c>
      <c r="K30" s="17">
        <v>21057.65771671219</v>
      </c>
      <c r="L30" s="17">
        <v>22036.743729319729</v>
      </c>
      <c r="M30" s="17">
        <v>22431.47280205186</v>
      </c>
      <c r="N30" s="17">
        <v>23020.199695430922</v>
      </c>
      <c r="O30" s="17">
        <v>23719.560517505881</v>
      </c>
      <c r="P30" s="17">
        <v>24183.79367898513</v>
      </c>
      <c r="Q30" s="17">
        <v>24705.098350834589</v>
      </c>
      <c r="R30" s="17">
        <v>25218.923342548769</v>
      </c>
      <c r="S30" s="17">
        <v>25473.185014378691</v>
      </c>
      <c r="T30" s="17">
        <v>25936.091023181682</v>
      </c>
      <c r="U30" s="17">
        <v>25419.775362329259</v>
      </c>
      <c r="V30" s="17">
        <v>25317.74402761786</v>
      </c>
      <c r="W30" s="17">
        <v>25600.48010501454</v>
      </c>
      <c r="X30">
        <f t="shared" si="0"/>
        <v>1.4657939074913751</v>
      </c>
    </row>
    <row r="31" spans="1:24">
      <c r="A31" s="16" t="s">
        <v>51</v>
      </c>
      <c r="B31" s="15" t="s">
        <v>26</v>
      </c>
      <c r="C31" s="18">
        <v>32365.5266587361</v>
      </c>
      <c r="D31" s="18">
        <v>33206.1956047118</v>
      </c>
      <c r="E31" s="18">
        <v>34183.612030420612</v>
      </c>
      <c r="F31" s="18">
        <v>34924.306240956801</v>
      </c>
      <c r="G31" s="18">
        <v>36477.015076492011</v>
      </c>
      <c r="H31" s="18">
        <v>37820.922626559157</v>
      </c>
      <c r="I31" s="18">
        <v>39541.017240597474</v>
      </c>
      <c r="J31" s="18">
        <v>41446.266817350748</v>
      </c>
      <c r="K31" s="18">
        <v>42298.899642891942</v>
      </c>
      <c r="L31" s="18">
        <v>42865.626381410162</v>
      </c>
      <c r="M31" s="18">
        <v>43974.475213534657</v>
      </c>
      <c r="N31" s="18">
        <v>44630.976046927768</v>
      </c>
      <c r="O31" s="18">
        <v>45041.876408580407</v>
      </c>
      <c r="P31" s="18">
        <v>45225.773939917119</v>
      </c>
      <c r="Q31" s="18">
        <v>46750.910399297871</v>
      </c>
      <c r="R31" s="18">
        <v>47639.582620076217</v>
      </c>
      <c r="S31" s="18">
        <v>48399.282566692789</v>
      </c>
      <c r="T31" s="18">
        <v>49208.22914962811</v>
      </c>
      <c r="U31" s="18">
        <v>48575.21386064215</v>
      </c>
      <c r="V31" s="18">
        <v>47191.464217042223</v>
      </c>
      <c r="W31" s="18">
        <v>46908.215339201393</v>
      </c>
      <c r="X31">
        <f t="shared" si="0"/>
        <v>1.8728160855233877</v>
      </c>
    </row>
    <row r="32" spans="1:24">
      <c r="A32" s="16" t="s">
        <v>52</v>
      </c>
      <c r="B32" s="15" t="s">
        <v>26</v>
      </c>
      <c r="C32" s="17">
        <v>8199.258631245184</v>
      </c>
      <c r="D32" s="17">
        <v>7608.4286093411138</v>
      </c>
      <c r="E32" s="17">
        <v>7786.7020272233503</v>
      </c>
      <c r="F32" s="17">
        <v>8067.6485826463822</v>
      </c>
      <c r="G32" s="17">
        <v>8487.7690569052447</v>
      </c>
      <c r="H32" s="17">
        <v>9072.3715950818059</v>
      </c>
      <c r="I32" s="17">
        <v>9634.8651271867711</v>
      </c>
      <c r="J32" s="17">
        <v>10316.81036092493</v>
      </c>
      <c r="K32" s="17">
        <v>10833.302304673811</v>
      </c>
      <c r="L32" s="17">
        <v>11327.268890402809</v>
      </c>
      <c r="M32" s="17">
        <v>11814.110133686419</v>
      </c>
      <c r="N32" s="17">
        <v>11958.06869412199</v>
      </c>
      <c r="O32" s="17">
        <v>12136.711854325</v>
      </c>
      <c r="P32" s="17">
        <v>12618.26950006808</v>
      </c>
      <c r="Q32" s="17">
        <v>13297.91311724039</v>
      </c>
      <c r="R32" s="17">
        <v>13785.765645035221</v>
      </c>
      <c r="S32" s="17">
        <v>14655.409554179159</v>
      </c>
      <c r="T32" s="17">
        <v>15656.38848367778</v>
      </c>
      <c r="U32" s="17">
        <v>16459.020925475081</v>
      </c>
      <c r="V32" s="17">
        <v>16707.129189896539</v>
      </c>
      <c r="W32" s="17">
        <v>17350.604416133901</v>
      </c>
      <c r="X32">
        <f t="shared" si="0"/>
        <v>3.8190381893552061</v>
      </c>
    </row>
    <row r="33" spans="1:24">
      <c r="A33" s="16" t="s">
        <v>53</v>
      </c>
      <c r="B33" s="15" t="s">
        <v>26</v>
      </c>
      <c r="C33" s="18">
        <v>16158.341276556181</v>
      </c>
      <c r="D33" s="18">
        <v>16912.00775860931</v>
      </c>
      <c r="E33" s="18">
        <v>17103.19078637088</v>
      </c>
      <c r="F33" s="18">
        <v>16735.015916883938</v>
      </c>
      <c r="G33" s="18">
        <v>16855.938169282079</v>
      </c>
      <c r="H33" s="18">
        <v>17520.752822202368</v>
      </c>
      <c r="I33" s="18">
        <v>18117.331777657811</v>
      </c>
      <c r="J33" s="18">
        <v>18853.410990167391</v>
      </c>
      <c r="K33" s="18">
        <v>19747.464212138701</v>
      </c>
      <c r="L33" s="18">
        <v>20465.61865138073</v>
      </c>
      <c r="M33" s="18">
        <v>21154.882897754091</v>
      </c>
      <c r="N33" s="18">
        <v>21431.916901753859</v>
      </c>
      <c r="O33" s="18">
        <v>21438.667423954001</v>
      </c>
      <c r="P33" s="18">
        <v>21095.464720820499</v>
      </c>
      <c r="Q33" s="18">
        <v>21300.394819806839</v>
      </c>
      <c r="R33" s="18">
        <v>21368.95878656385</v>
      </c>
      <c r="S33" s="18">
        <v>21606.9086487352</v>
      </c>
      <c r="T33" s="18">
        <v>22067.941417858859</v>
      </c>
      <c r="U33" s="18">
        <v>22036.84749170627</v>
      </c>
      <c r="V33" s="18">
        <v>21375.661795331049</v>
      </c>
      <c r="W33" s="18">
        <v>21661.413857854492</v>
      </c>
      <c r="X33">
        <f t="shared" si="0"/>
        <v>1.4762713665257055</v>
      </c>
    </row>
    <row r="34" spans="1:24">
      <c r="A34" s="16" t="s">
        <v>54</v>
      </c>
      <c r="B34" s="15" t="s">
        <v>26</v>
      </c>
      <c r="C34" s="17" t="s">
        <v>29</v>
      </c>
      <c r="D34" s="17" t="s">
        <v>29</v>
      </c>
      <c r="E34" s="17">
        <v>9544.609874712185</v>
      </c>
      <c r="F34" s="17">
        <v>9693.2072431066954</v>
      </c>
      <c r="G34" s="17">
        <v>10252.556709456319</v>
      </c>
      <c r="H34" s="17">
        <v>10818.366482820111</v>
      </c>
      <c r="I34" s="17">
        <v>11547.777169468551</v>
      </c>
      <c r="J34" s="17">
        <v>12038.273696639049</v>
      </c>
      <c r="K34" s="17">
        <v>12546.94118190822</v>
      </c>
      <c r="L34" s="17">
        <v>12540.04406970138</v>
      </c>
      <c r="M34" s="17">
        <v>12699.870984604229</v>
      </c>
      <c r="N34" s="17">
        <v>13193.38682900168</v>
      </c>
      <c r="O34" s="17">
        <v>13800.591197626471</v>
      </c>
      <c r="P34" s="17">
        <v>14456.88500518949</v>
      </c>
      <c r="Q34" s="17">
        <v>15179.619900351559</v>
      </c>
      <c r="R34" s="17">
        <v>16174.82980074859</v>
      </c>
      <c r="S34" s="17">
        <v>17514.93127779552</v>
      </c>
      <c r="T34" s="17">
        <v>19331.41768492946</v>
      </c>
      <c r="U34" s="17">
        <v>20436.03105895358</v>
      </c>
      <c r="V34" s="17">
        <v>19389.474607866621</v>
      </c>
      <c r="W34" s="17">
        <v>20167.601206503288</v>
      </c>
      <c r="X34" t="e">
        <f t="shared" si="0"/>
        <v>#VALUE!</v>
      </c>
    </row>
    <row r="35" spans="1:24">
      <c r="A35" s="16" t="s">
        <v>55</v>
      </c>
      <c r="B35" s="15" t="s">
        <v>26</v>
      </c>
      <c r="C35" s="18" t="s">
        <v>29</v>
      </c>
      <c r="D35" s="18" t="s">
        <v>29</v>
      </c>
      <c r="E35" s="18" t="s">
        <v>29</v>
      </c>
      <c r="F35" s="18" t="s">
        <v>29</v>
      </c>
      <c r="G35" s="18" t="s">
        <v>29</v>
      </c>
      <c r="H35" s="18">
        <v>15985.48834225674</v>
      </c>
      <c r="I35" s="18">
        <v>16558.873642378869</v>
      </c>
      <c r="J35" s="18">
        <v>17410.633267624049</v>
      </c>
      <c r="K35" s="18">
        <v>18058.72930316201</v>
      </c>
      <c r="L35" s="18">
        <v>19007.42289499626</v>
      </c>
      <c r="M35" s="18">
        <v>19761.59175241318</v>
      </c>
      <c r="N35" s="18">
        <v>20316.408645813652</v>
      </c>
      <c r="O35" s="18">
        <v>21061.3125365546</v>
      </c>
      <c r="P35" s="18">
        <v>21664.838382368609</v>
      </c>
      <c r="Q35" s="18">
        <v>22607.29252250963</v>
      </c>
      <c r="R35" s="18">
        <v>23471.5981168096</v>
      </c>
      <c r="S35" s="18">
        <v>24757.542510237861</v>
      </c>
      <c r="T35" s="18">
        <v>26314.04650254122</v>
      </c>
      <c r="U35" s="18">
        <v>27216.642319202871</v>
      </c>
      <c r="V35" s="18">
        <v>24795.74593395483</v>
      </c>
      <c r="W35" s="18">
        <v>25049.95025341837</v>
      </c>
      <c r="X35" t="e">
        <f t="shared" si="0"/>
        <v>#VALUE!</v>
      </c>
    </row>
    <row r="36" spans="1:24">
      <c r="A36" s="16" t="s">
        <v>56</v>
      </c>
      <c r="B36" s="15" t="s">
        <v>26</v>
      </c>
      <c r="C36" s="17">
        <v>19693.524287481629</v>
      </c>
      <c r="D36" s="17">
        <v>20159.1704053352</v>
      </c>
      <c r="E36" s="17">
        <v>20299.030644240811</v>
      </c>
      <c r="F36" s="17">
        <v>20045.816265066169</v>
      </c>
      <c r="G36" s="17">
        <v>20486.814092036449</v>
      </c>
      <c r="H36" s="17">
        <v>21021.304789977599</v>
      </c>
      <c r="I36" s="17">
        <v>21479.657760692109</v>
      </c>
      <c r="J36" s="17">
        <v>22251.909094297142</v>
      </c>
      <c r="K36" s="17">
        <v>23164.99015905942</v>
      </c>
      <c r="L36" s="17">
        <v>24139.743599263111</v>
      </c>
      <c r="M36" s="17">
        <v>25146.510433817672</v>
      </c>
      <c r="N36" s="17">
        <v>25776.5514269288</v>
      </c>
      <c r="O36" s="17">
        <v>26095.388682449389</v>
      </c>
      <c r="P36" s="17">
        <v>26459.29990749959</v>
      </c>
      <c r="Q36" s="17">
        <v>26881.897276840169</v>
      </c>
      <c r="R36" s="17">
        <v>27392.007417356472</v>
      </c>
      <c r="S36" s="17">
        <v>28075.130407240231</v>
      </c>
      <c r="T36" s="17">
        <v>28530.4866620578</v>
      </c>
      <c r="U36" s="17">
        <v>28329.60099484376</v>
      </c>
      <c r="V36" s="17">
        <v>27070.32116072411</v>
      </c>
      <c r="W36" s="17">
        <v>26967.341373501578</v>
      </c>
      <c r="X36">
        <f t="shared" si="0"/>
        <v>1.5840993541825998</v>
      </c>
    </row>
    <row r="37" spans="1:24">
      <c r="A37" s="16" t="s">
        <v>57</v>
      </c>
      <c r="B37" s="15" t="s">
        <v>26</v>
      </c>
      <c r="C37" s="18">
        <v>24567.467591216238</v>
      </c>
      <c r="D37" s="18">
        <v>24128.48887452278</v>
      </c>
      <c r="E37" s="18">
        <v>23697.84733631296</v>
      </c>
      <c r="F37" s="18">
        <v>23074.432725327479</v>
      </c>
      <c r="G37" s="18">
        <v>23830.863535090211</v>
      </c>
      <c r="H37" s="18">
        <v>24640.369979225819</v>
      </c>
      <c r="I37" s="18">
        <v>24997.97832020482</v>
      </c>
      <c r="J37" s="18">
        <v>25660.515831366589</v>
      </c>
      <c r="K37" s="18">
        <v>26724.423010678929</v>
      </c>
      <c r="L37" s="18">
        <v>27947.63480859937</v>
      </c>
      <c r="M37" s="18">
        <v>29145.852534733291</v>
      </c>
      <c r="N37" s="18">
        <v>29434.140209170269</v>
      </c>
      <c r="O37" s="18">
        <v>30067.09718162326</v>
      </c>
      <c r="P37" s="18">
        <v>30656.024904629539</v>
      </c>
      <c r="Q37" s="18">
        <v>31826.36283622152</v>
      </c>
      <c r="R37" s="18">
        <v>32701.432742207791</v>
      </c>
      <c r="S37" s="18">
        <v>33915.124616267931</v>
      </c>
      <c r="T37" s="18">
        <v>34782.52810318218</v>
      </c>
      <c r="U37" s="18">
        <v>34299.212017879443</v>
      </c>
      <c r="V37" s="18">
        <v>32248.895175644539</v>
      </c>
      <c r="W37" s="18">
        <v>33771.130350815998</v>
      </c>
      <c r="X37">
        <f t="shared" si="0"/>
        <v>1.6036384153587102</v>
      </c>
    </row>
    <row r="38" spans="1:24">
      <c r="A38" s="16" t="s">
        <v>58</v>
      </c>
      <c r="B38" s="15" t="s">
        <v>26</v>
      </c>
      <c r="C38" s="17">
        <v>33002.84426797105</v>
      </c>
      <c r="D38" s="17">
        <v>32292.355821061799</v>
      </c>
      <c r="E38" s="17">
        <v>32031.251890449821</v>
      </c>
      <c r="F38" s="17">
        <v>31762.548545419679</v>
      </c>
      <c r="G38" s="17">
        <v>31921.571441047679</v>
      </c>
      <c r="H38" s="17">
        <v>31833.88753193694</v>
      </c>
      <c r="I38" s="17">
        <v>31923.49419600191</v>
      </c>
      <c r="J38" s="17">
        <v>32549.80599898416</v>
      </c>
      <c r="K38" s="17">
        <v>33321.92856370745</v>
      </c>
      <c r="L38" s="17">
        <v>33594.663323280292</v>
      </c>
      <c r="M38" s="17">
        <v>34593.857657050241</v>
      </c>
      <c r="N38" s="17">
        <v>34626.536247776741</v>
      </c>
      <c r="O38" s="17">
        <v>34506.367635408482</v>
      </c>
      <c r="P38" s="17">
        <v>34149.451630686017</v>
      </c>
      <c r="Q38" s="17">
        <v>34783.898570275822</v>
      </c>
      <c r="R38" s="17">
        <v>35478.039505812631</v>
      </c>
      <c r="S38" s="17">
        <v>36491.880617654002</v>
      </c>
      <c r="T38" s="17">
        <v>37519.058880134617</v>
      </c>
      <c r="U38" s="17">
        <v>37846.248255524762</v>
      </c>
      <c r="V38" s="17">
        <v>36707.05279300551</v>
      </c>
      <c r="W38" s="17">
        <v>37775.113792214281</v>
      </c>
      <c r="X38">
        <f t="shared" si="0"/>
        <v>0.6775690465715245</v>
      </c>
    </row>
    <row r="39" spans="1:24">
      <c r="A39" s="16" t="s">
        <v>59</v>
      </c>
      <c r="B39" s="15" t="s">
        <v>26</v>
      </c>
      <c r="C39" s="18">
        <v>7914.0304229675494</v>
      </c>
      <c r="D39" s="18">
        <v>7854.1257400771374</v>
      </c>
      <c r="E39" s="18">
        <v>8188.1444923851732</v>
      </c>
      <c r="F39" s="18">
        <v>8705.0306604980724</v>
      </c>
      <c r="G39" s="18">
        <v>8100.8645101404954</v>
      </c>
      <c r="H39" s="18">
        <v>8549.8713244465944</v>
      </c>
      <c r="I39" s="18">
        <v>9010.8406965706872</v>
      </c>
      <c r="J39" s="18">
        <v>9545.9131474787755</v>
      </c>
      <c r="K39" s="18">
        <v>9702.1026649746109</v>
      </c>
      <c r="L39" s="18">
        <v>9242.1341861541277</v>
      </c>
      <c r="M39" s="18">
        <v>9731.1006509953659</v>
      </c>
      <c r="N39" s="18">
        <v>9053.2564863073712</v>
      </c>
      <c r="O39" s="18">
        <v>9484.0253421248071</v>
      </c>
      <c r="P39" s="18">
        <v>9854.3989906208699</v>
      </c>
      <c r="Q39" s="18">
        <v>10640.055083713971</v>
      </c>
      <c r="R39" s="18">
        <v>11391.3768057053</v>
      </c>
      <c r="S39" s="18">
        <v>12029.4771745653</v>
      </c>
      <c r="T39" s="18">
        <v>12441.436514698889</v>
      </c>
      <c r="U39" s="18">
        <v>12378.401152406161</v>
      </c>
      <c r="V39" s="18">
        <v>11646.99756549759</v>
      </c>
      <c r="W39" s="18">
        <v>12530.13854162496</v>
      </c>
      <c r="X39">
        <f t="shared" si="0"/>
        <v>2.3240939707835917</v>
      </c>
    </row>
    <row r="40" spans="1:24">
      <c r="A40" s="16" t="s">
        <v>60</v>
      </c>
      <c r="B40" s="15" t="s">
        <v>26</v>
      </c>
      <c r="C40" s="17">
        <v>22430.984352128031</v>
      </c>
      <c r="D40" s="17">
        <v>22040.854449882911</v>
      </c>
      <c r="E40" s="17">
        <v>22017.211350843161</v>
      </c>
      <c r="F40" s="17">
        <v>22456.179912977139</v>
      </c>
      <c r="G40" s="17">
        <v>23357.46089963114</v>
      </c>
      <c r="H40" s="17">
        <v>24002.789800900591</v>
      </c>
      <c r="I40" s="17">
        <v>24636.330534867051</v>
      </c>
      <c r="J40" s="17">
        <v>26097.837700694021</v>
      </c>
      <c r="K40" s="17">
        <v>27026.594084388478</v>
      </c>
      <c r="L40" s="17">
        <v>27914.276952302309</v>
      </c>
      <c r="M40" s="17">
        <v>29059.5325695432</v>
      </c>
      <c r="N40" s="17">
        <v>29859.703492894871</v>
      </c>
      <c r="O40" s="17">
        <v>30546.914028241808</v>
      </c>
      <c r="P40" s="17">
        <v>31499.896542421</v>
      </c>
      <c r="Q40" s="17">
        <v>32274.17103629791</v>
      </c>
      <c r="R40" s="17">
        <v>32732.089916234811</v>
      </c>
      <c r="S40" s="17">
        <v>33392.006912681172</v>
      </c>
      <c r="T40" s="17">
        <v>34320.395669420992</v>
      </c>
      <c r="U40" s="17">
        <v>33713.405059741162</v>
      </c>
      <c r="V40" s="17">
        <v>32033.57523861494</v>
      </c>
      <c r="W40" s="17">
        <v>32499.15494107495</v>
      </c>
      <c r="X40">
        <f t="shared" si="0"/>
        <v>1.871144830770799</v>
      </c>
    </row>
    <row r="41" spans="1:24">
      <c r="A41" s="16" t="s">
        <v>61</v>
      </c>
      <c r="B41" s="15" t="s">
        <v>26</v>
      </c>
      <c r="C41" s="18">
        <v>31827.35699353668</v>
      </c>
      <c r="D41" s="18">
        <v>31324.892517650769</v>
      </c>
      <c r="E41" s="18">
        <v>31963.786674554929</v>
      </c>
      <c r="F41" s="18">
        <v>32457.488416409898</v>
      </c>
      <c r="G41" s="18">
        <v>33385.967242982682</v>
      </c>
      <c r="H41" s="18">
        <v>33834.606208831603</v>
      </c>
      <c r="I41" s="18">
        <v>34708.617276077617</v>
      </c>
      <c r="J41" s="18">
        <v>35841.411499205009</v>
      </c>
      <c r="K41" s="18">
        <v>36985.884687529418</v>
      </c>
      <c r="L41" s="18">
        <v>38345.958872723109</v>
      </c>
      <c r="M41" s="18">
        <v>39509.167262709881</v>
      </c>
      <c r="N41" s="18">
        <v>39532.829831601448</v>
      </c>
      <c r="O41" s="18">
        <v>39864.576428246677</v>
      </c>
      <c r="P41" s="18">
        <v>40500.95411645378</v>
      </c>
      <c r="Q41" s="18">
        <v>41530.892464105869</v>
      </c>
      <c r="R41" s="18">
        <v>42414.145812867748</v>
      </c>
      <c r="S41" s="18">
        <v>43130.960501852518</v>
      </c>
      <c r="T41" s="18">
        <v>43520.900587699703</v>
      </c>
      <c r="U41" s="18">
        <v>42965.446427692732</v>
      </c>
      <c r="V41" s="18">
        <v>41092.353073178027</v>
      </c>
      <c r="W41" s="18">
        <v>41975.969507200767</v>
      </c>
      <c r="X41">
        <f t="shared" si="0"/>
        <v>1.3934750885062908</v>
      </c>
    </row>
    <row r="42" spans="1:24">
      <c r="A42" s="16" t="s">
        <v>72</v>
      </c>
      <c r="B42" s="15" t="s">
        <v>26</v>
      </c>
      <c r="C42" s="17" t="s">
        <v>29</v>
      </c>
      <c r="D42" s="17" t="s">
        <v>29</v>
      </c>
      <c r="E42" s="17" t="s">
        <v>29</v>
      </c>
      <c r="F42" s="17" t="s">
        <v>29</v>
      </c>
      <c r="G42" s="17" t="s">
        <v>29</v>
      </c>
      <c r="H42" s="17">
        <v>24885.242189371758</v>
      </c>
      <c r="I42" s="17">
        <v>25197.873120591012</v>
      </c>
      <c r="J42" s="17">
        <v>25779.615499912241</v>
      </c>
      <c r="K42" s="17">
        <v>26434.661095730971</v>
      </c>
      <c r="L42" s="17">
        <v>27120.83457556734</v>
      </c>
      <c r="M42" s="17">
        <v>28038.25649462255</v>
      </c>
      <c r="N42" s="17">
        <v>28461.569777821751</v>
      </c>
      <c r="O42" s="17">
        <v>28564.210578477931</v>
      </c>
      <c r="P42" s="17">
        <v>28593.760776831361</v>
      </c>
      <c r="Q42" s="17">
        <v>29038.813707350841</v>
      </c>
      <c r="R42" s="17">
        <v>29354.2067933457</v>
      </c>
      <c r="S42" s="17">
        <v>30144.699238407331</v>
      </c>
      <c r="T42" s="17">
        <v>30875.759111087638</v>
      </c>
      <c r="U42" s="17">
        <v>30834.11253522964</v>
      </c>
      <c r="V42" s="17">
        <v>29433.135165754651</v>
      </c>
      <c r="W42" s="17">
        <v>29885.194421546748</v>
      </c>
      <c r="X42" t="e">
        <f t="shared" si="0"/>
        <v>#VALUE!</v>
      </c>
    </row>
    <row r="43" spans="1:24">
      <c r="A43" s="16" t="s">
        <v>73</v>
      </c>
      <c r="B43" s="15" t="s">
        <v>26</v>
      </c>
      <c r="C43" s="18" t="s">
        <v>29</v>
      </c>
      <c r="D43" s="18" t="s">
        <v>29</v>
      </c>
      <c r="E43" s="18" t="s">
        <v>29</v>
      </c>
      <c r="F43" s="18" t="s">
        <v>29</v>
      </c>
      <c r="G43" s="18" t="s">
        <v>29</v>
      </c>
      <c r="H43" s="18">
        <v>21934.0306698329</v>
      </c>
      <c r="I43" s="18">
        <v>22291.165163955669</v>
      </c>
      <c r="J43" s="18">
        <v>22857.11933357306</v>
      </c>
      <c r="K43" s="18">
        <v>23495.465662674611</v>
      </c>
      <c r="L43" s="18">
        <v>24160.234381851649</v>
      </c>
      <c r="M43" s="18">
        <v>25018.80552686529</v>
      </c>
      <c r="N43" s="18">
        <v>25461.66082153708</v>
      </c>
      <c r="O43" s="18">
        <v>25709.756376609599</v>
      </c>
      <c r="P43" s="18">
        <v>25931.67867491411</v>
      </c>
      <c r="Q43" s="18">
        <v>26470.027869607042</v>
      </c>
      <c r="R43" s="18">
        <v>26868.368641318801</v>
      </c>
      <c r="S43" s="18">
        <v>27657.07794956119</v>
      </c>
      <c r="T43" s="18">
        <v>28381.95003449202</v>
      </c>
      <c r="U43" s="18">
        <v>28395.258474110338</v>
      </c>
      <c r="V43" s="18">
        <v>27087.71970998211</v>
      </c>
      <c r="W43" s="18">
        <v>27532.957645441242</v>
      </c>
      <c r="X43" t="e">
        <f t="shared" si="0"/>
        <v>#VALUE!</v>
      </c>
    </row>
    <row r="44" spans="1:24">
      <c r="A44" s="16" t="s">
        <v>74</v>
      </c>
      <c r="B44" s="15" t="s">
        <v>26</v>
      </c>
      <c r="C44" s="17">
        <v>22599.80303886504</v>
      </c>
      <c r="D44" s="17">
        <v>22661.896071574381</v>
      </c>
      <c r="E44" s="17">
        <v>22946.540543710449</v>
      </c>
      <c r="F44" s="17">
        <v>23075.545013288978</v>
      </c>
      <c r="G44" s="17">
        <v>23600.38675903514</v>
      </c>
      <c r="H44" s="17">
        <v>23981.143413854341</v>
      </c>
      <c r="I44" s="17">
        <v>24543.897970823629</v>
      </c>
      <c r="J44" s="17">
        <v>25297.195074427658</v>
      </c>
      <c r="K44" s="17">
        <v>25815.651187424421</v>
      </c>
      <c r="L44" s="17">
        <v>26525.695956448511</v>
      </c>
      <c r="M44" s="17">
        <v>27430.53706112448</v>
      </c>
      <c r="N44" s="17">
        <v>27605.22560316851</v>
      </c>
      <c r="O44" s="17">
        <v>27881.485317828381</v>
      </c>
      <c r="P44" s="17">
        <v>28245.19605759146</v>
      </c>
      <c r="Q44" s="17">
        <v>28958.767171954769</v>
      </c>
      <c r="R44" s="17">
        <v>29549.096336994258</v>
      </c>
      <c r="S44" s="17">
        <v>30286.312779473181</v>
      </c>
      <c r="T44" s="17">
        <v>30905.896425303941</v>
      </c>
      <c r="U44" s="17">
        <v>30736.46580163858</v>
      </c>
      <c r="V44" s="17">
        <v>29378.978760965241</v>
      </c>
      <c r="W44" s="17">
        <v>30117.415996138519</v>
      </c>
      <c r="X44">
        <f t="shared" si="0"/>
        <v>1.4461693818518251</v>
      </c>
    </row>
    <row r="45" spans="1:24">
      <c r="A45" s="16" t="s">
        <v>75</v>
      </c>
      <c r="B45" s="15" t="s">
        <v>26</v>
      </c>
      <c r="C45" s="18">
        <v>1098.917370031586</v>
      </c>
      <c r="D45" s="18">
        <v>1176.743407251689</v>
      </c>
      <c r="E45" s="18">
        <v>1328.8541796150071</v>
      </c>
      <c r="F45" s="18">
        <v>1497.2202646475409</v>
      </c>
      <c r="G45" s="18">
        <v>1674.2361941831359</v>
      </c>
      <c r="H45" s="18">
        <v>1837.657948354755</v>
      </c>
      <c r="I45" s="18">
        <v>2000.6359771105981</v>
      </c>
      <c r="J45" s="18">
        <v>2164.756332814045</v>
      </c>
      <c r="K45" s="18">
        <v>2313.0928918813011</v>
      </c>
      <c r="L45" s="18">
        <v>2469.0616794683478</v>
      </c>
      <c r="M45" s="18">
        <v>2657.0201355874892</v>
      </c>
      <c r="N45" s="18">
        <v>2857.6300066955218</v>
      </c>
      <c r="O45" s="18">
        <v>3097.1174086099509</v>
      </c>
      <c r="P45" s="18">
        <v>3387.2053852031868</v>
      </c>
      <c r="Q45" s="18">
        <v>3706.976524490341</v>
      </c>
      <c r="R45" s="18">
        <v>4102.0012772057898</v>
      </c>
      <c r="S45" s="18">
        <v>4597.6606710181268</v>
      </c>
      <c r="T45" s="18">
        <v>5221.7469387954352</v>
      </c>
      <c r="U45" s="18">
        <v>5695.8331648836393</v>
      </c>
      <c r="V45" s="18">
        <v>6183.6086102016206</v>
      </c>
      <c r="W45" s="18" t="s">
        <v>29</v>
      </c>
      <c r="X45" t="e">
        <f t="shared" si="0"/>
        <v>#VALUE!</v>
      </c>
    </row>
    <row r="46" spans="1:24">
      <c r="A46" s="16" t="s">
        <v>76</v>
      </c>
      <c r="B46" s="15" t="s">
        <v>26</v>
      </c>
      <c r="C46" s="17" t="s">
        <v>29</v>
      </c>
      <c r="D46" s="17" t="s">
        <v>29</v>
      </c>
      <c r="E46" s="17" t="s">
        <v>29</v>
      </c>
      <c r="F46" s="17">
        <v>2452.0806175756929</v>
      </c>
      <c r="G46" s="17">
        <v>3772.172562484951</v>
      </c>
      <c r="H46" s="17">
        <v>2763.9012875092571</v>
      </c>
      <c r="I46" s="17">
        <v>2934.3485131247089</v>
      </c>
      <c r="J46" s="17">
        <v>3025.9823257344492</v>
      </c>
      <c r="K46" s="17">
        <v>2589.67074000614</v>
      </c>
      <c r="L46" s="17">
        <v>2571.8566470541818</v>
      </c>
      <c r="M46" s="17">
        <v>2728.7140030473988</v>
      </c>
      <c r="N46" s="17">
        <v>2789.2052165098862</v>
      </c>
      <c r="O46" s="17">
        <v>2874.5840586064019</v>
      </c>
      <c r="P46" s="17">
        <v>2970.5469537943982</v>
      </c>
      <c r="Q46" s="17">
        <v>3077.0391310908249</v>
      </c>
      <c r="R46" s="17">
        <v>3207.4391074276032</v>
      </c>
      <c r="S46" s="17">
        <v>3339.8993440744948</v>
      </c>
      <c r="T46" s="17">
        <v>3506.2461384857429</v>
      </c>
      <c r="U46" s="17">
        <v>3670.2400558059089</v>
      </c>
      <c r="V46" s="17">
        <v>3790.948051568801</v>
      </c>
      <c r="W46" s="17">
        <v>3916.235578103539</v>
      </c>
      <c r="X46" t="e">
        <f t="shared" si="0"/>
        <v>#VALUE!</v>
      </c>
    </row>
    <row r="47" spans="1:24">
      <c r="A47" s="16" t="s">
        <v>62</v>
      </c>
      <c r="B47" s="15" t="s">
        <v>26</v>
      </c>
      <c r="C47" s="18" t="s">
        <v>29</v>
      </c>
      <c r="D47" s="18" t="s">
        <v>29</v>
      </c>
      <c r="E47" s="18" t="s">
        <v>29</v>
      </c>
      <c r="F47" s="18" t="s">
        <v>29</v>
      </c>
      <c r="G47" s="18" t="s">
        <v>29</v>
      </c>
      <c r="H47" s="18">
        <v>7840.1808727310854</v>
      </c>
      <c r="I47" s="18">
        <v>7565.9024686492839</v>
      </c>
      <c r="J47" s="18">
        <v>7684.026446375743</v>
      </c>
      <c r="K47" s="18">
        <v>7284.4716780740173</v>
      </c>
      <c r="L47" s="18">
        <v>7760.9098650517144</v>
      </c>
      <c r="M47" s="18">
        <v>8578.2961157504742</v>
      </c>
      <c r="N47" s="18">
        <v>9051.1666876982636</v>
      </c>
      <c r="O47" s="18">
        <v>9523.1237472260145</v>
      </c>
      <c r="P47" s="18">
        <v>10266.24926968971</v>
      </c>
      <c r="Q47" s="18">
        <v>11063.655175241011</v>
      </c>
      <c r="R47" s="18">
        <v>11826.022872487611</v>
      </c>
      <c r="S47" s="18">
        <v>12854.821982745671</v>
      </c>
      <c r="T47" s="18">
        <v>14004.23002995698</v>
      </c>
      <c r="U47" s="18">
        <v>14760.34642173877</v>
      </c>
      <c r="V47" s="18">
        <v>13606.20156056258</v>
      </c>
      <c r="W47" s="18" t="s">
        <v>29</v>
      </c>
      <c r="X47" t="e">
        <f t="shared" si="0"/>
        <v>#VALUE!</v>
      </c>
    </row>
    <row r="48" spans="1:24">
      <c r="A48" s="16" t="s">
        <v>77</v>
      </c>
      <c r="B48" s="15" t="s">
        <v>26</v>
      </c>
      <c r="C48" s="17">
        <v>7765.9194215462494</v>
      </c>
      <c r="D48" s="17">
        <v>7521.6891762166697</v>
      </c>
      <c r="E48" s="17">
        <v>7203.8204322823794</v>
      </c>
      <c r="F48" s="17">
        <v>7138.4550459499151</v>
      </c>
      <c r="G48" s="17">
        <v>7215.6176972347102</v>
      </c>
      <c r="H48" s="17">
        <v>7288.4640792232331</v>
      </c>
      <c r="I48" s="17">
        <v>7451.8240397614873</v>
      </c>
      <c r="J48" s="17">
        <v>7501.1533537362793</v>
      </c>
      <c r="K48" s="17">
        <v>7400.0434613043299</v>
      </c>
      <c r="L48" s="17">
        <v>7441.2071547460073</v>
      </c>
      <c r="M48" s="17">
        <v>7622.2607923130827</v>
      </c>
      <c r="N48" s="17">
        <v>7709.550519571605</v>
      </c>
      <c r="O48" s="17">
        <v>7886.7453709326046</v>
      </c>
      <c r="P48" s="17">
        <v>8014.1086292340251</v>
      </c>
      <c r="Q48" s="17">
        <v>8272.6323126341667</v>
      </c>
      <c r="R48" s="17">
        <v>8600.710471514707</v>
      </c>
      <c r="S48" s="17">
        <v>8971.8413508787071</v>
      </c>
      <c r="T48" s="17">
        <v>9358.2204455104329</v>
      </c>
      <c r="U48" s="17">
        <v>9579.5422382763027</v>
      </c>
      <c r="V48" s="17">
        <v>9310.6826090086106</v>
      </c>
      <c r="W48" s="17">
        <v>9468.9017936126238</v>
      </c>
      <c r="X48">
        <f t="shared" si="0"/>
        <v>0.99627044726224856</v>
      </c>
    </row>
    <row r="49" spans="1:2">
      <c r="A49" s="19" t="s">
        <v>85</v>
      </c>
    </row>
    <row r="50" spans="1:2">
      <c r="A50" s="20" t="s">
        <v>78</v>
      </c>
    </row>
    <row r="51" spans="1:2">
      <c r="A51" s="21" t="s">
        <v>79</v>
      </c>
      <c r="B51" s="20" t="s">
        <v>80</v>
      </c>
    </row>
  </sheetData>
  <mergeCells count="7">
    <mergeCell ref="A6:B6"/>
    <mergeCell ref="A3:B3"/>
    <mergeCell ref="A4:B4"/>
    <mergeCell ref="A5:B5"/>
    <mergeCell ref="C3:W3"/>
    <mergeCell ref="C4:W4"/>
    <mergeCell ref="C5:W5"/>
  </mergeCells>
  <hyperlinks>
    <hyperlink ref="A2" r:id="rId1" tooltip="Click once to display linked information. Click and hold to select this cell." display="http://stats.oecd.org/OECDStat_Metadata/ShowMetadata.ashx?Dataset=SNA_TABLE1&amp;ShowOnWeb=true&amp;Lang=en"/>
    <hyperlink ref="A8" r:id="rId2" tooltip="Click once to display linked information. Click and hold to select this cell." display="http://stats.oecd.org/OECDStat_Metadata/ShowMetadata.ashx?Dataset=SNA_TABLE1&amp;Coords=[LOCATION].[AUS]&amp;ShowOnWeb=true&amp;Lang=en"/>
    <hyperlink ref="A9" r:id="rId3" tooltip="Click once to display linked information. Click and hold to select this cell." display="http://stats.oecd.org/OECDStat_Metadata/ShowMetadata.ashx?Dataset=SNA_TABLE1&amp;Coords=[LOCATION].[AUT]&amp;ShowOnWeb=true&amp;Lang=en"/>
    <hyperlink ref="A10" r:id="rId4" tooltip="Click once to display linked information. Click and hold to select this cell." display="http://stats.oecd.org/OECDStat_Metadata/ShowMetadata.ashx?Dataset=SNA_TABLE1&amp;Coords=[LOCATION].[BEL]&amp;ShowOnWeb=true&amp;Lang=en"/>
    <hyperlink ref="A11" r:id="rId5" tooltip="Click once to display linked information. Click and hold to select this cell." display="http://stats.oecd.org/OECDStat_Metadata/ShowMetadata.ashx?Dataset=SNA_TABLE1&amp;Coords=[LOCATION].[CAN]&amp;ShowOnWeb=true&amp;Lang=en"/>
    <hyperlink ref="A12" r:id="rId6" tooltip="Click once to display linked information. Click and hold to select this cell." display="http://stats.oecd.org/OECDStat_Metadata/ShowMetadata.ashx?Dataset=SNA_TABLE1&amp;Coords=[LOCATION].[CHL]&amp;ShowOnWeb=true&amp;Lang=en"/>
    <hyperlink ref="A13" r:id="rId7" tooltip="Click once to display linked information. Click and hold to select this cell." display="http://stats.oecd.org/OECDStat_Metadata/ShowMetadata.ashx?Dataset=SNA_TABLE1&amp;Coords=[LOCATION].[CZE]&amp;ShowOnWeb=true&amp;Lang=en"/>
    <hyperlink ref="A14" r:id="rId8" tooltip="Click once to display linked information. Click and hold to select this cell." display="http://stats.oecd.org/OECDStat_Metadata/ShowMetadata.ashx?Dataset=SNA_TABLE1&amp;Coords=[LOCATION].[DNK]&amp;ShowOnWeb=true&amp;Lang=en"/>
    <hyperlink ref="A15" r:id="rId9" tooltip="Click once to display linked information. Click and hold to select this cell." display="http://stats.oecd.org/OECDStat_Metadata/ShowMetadata.ashx?Dataset=SNA_TABLE1&amp;Coords=[LOCATION].[EST]&amp;ShowOnWeb=true&amp;Lang=en"/>
    <hyperlink ref="A16" r:id="rId10" tooltip="Click once to display linked information. Click and hold to select this cell." display="http://stats.oecd.org/OECDStat_Metadata/ShowMetadata.ashx?Dataset=SNA_TABLE1&amp;Coords=[LOCATION].[FIN]&amp;ShowOnWeb=true&amp;Lang=en"/>
    <hyperlink ref="A17" r:id="rId11" tooltip="Click once to display linked information. Click and hold to select this cell." display="http://stats.oecd.org/OECDStat_Metadata/ShowMetadata.ashx?Dataset=SNA_TABLE1&amp;Coords=[LOCATION].[FRA]&amp;ShowOnWeb=true&amp;Lang=en"/>
    <hyperlink ref="A18" r:id="rId12" tooltip="Click once to display linked information. Click and hold to select this cell." display="http://stats.oecd.org/OECDStat_Metadata/ShowMetadata.ashx?Dataset=SNA_TABLE1&amp;Coords=[LOCATION].[DEU]&amp;ShowOnWeb=true&amp;Lang=en"/>
    <hyperlink ref="A19" r:id="rId13" tooltip="Click once to display linked information. Click and hold to select this cell." display="http://stats.oecd.org/OECDStat_Metadata/ShowMetadata.ashx?Dataset=SNA_TABLE1&amp;Coords=[LOCATION].[GRC]&amp;ShowOnWeb=true&amp;Lang=en"/>
    <hyperlink ref="A20" r:id="rId14" tooltip="Click once to display linked information. Click and hold to select this cell." display="http://stats.oecd.org/OECDStat_Metadata/ShowMetadata.ashx?Dataset=SNA_TABLE1&amp;Coords=[LOCATION].[HUN]&amp;ShowOnWeb=true&amp;Lang=en"/>
    <hyperlink ref="A21" r:id="rId15" tooltip="Click once to display linked information. Click and hold to select this cell." display="http://stats.oecd.org/OECDStat_Metadata/ShowMetadata.ashx?Dataset=SNA_TABLE1&amp;Coords=[LOCATION].[ISL]&amp;ShowOnWeb=true&amp;Lang=en"/>
    <hyperlink ref="A22" r:id="rId16" tooltip="Click once to display linked information. Click and hold to select this cell." display="http://stats.oecd.org/OECDStat_Metadata/ShowMetadata.ashx?Dataset=SNA_TABLE1&amp;Coords=[LOCATION].[IRL]&amp;ShowOnWeb=true&amp;Lang=en"/>
    <hyperlink ref="A23" r:id="rId17" tooltip="Click once to display linked information. Click and hold to select this cell." display="http://stats.oecd.org/OECDStat_Metadata/ShowMetadata.ashx?Dataset=SNA_TABLE1&amp;Coords=[LOCATION].[ISR]&amp;ShowOnWeb=true&amp;Lang=en"/>
    <hyperlink ref="A24" r:id="rId18" tooltip="Click once to display linked information. Click and hold to select this cell." display="http://stats.oecd.org/OECDStat_Metadata/ShowMetadata.ashx?Dataset=SNA_TABLE1&amp;Coords=[LOCATION].[ITA]&amp;ShowOnWeb=true&amp;Lang=en"/>
    <hyperlink ref="A25" r:id="rId19" tooltip="Click once to display linked information. Click and hold to select this cell." display="http://stats.oecd.org/OECDStat_Metadata/ShowMetadata.ashx?Dataset=SNA_TABLE1&amp;Coords=[LOCATION].[JPN]&amp;ShowOnWeb=true&amp;Lang=en"/>
    <hyperlink ref="A26" r:id="rId20" tooltip="Click once to display linked information. Click and hold to select this cell." display="http://stats.oecd.org/OECDStat_Metadata/ShowMetadata.ashx?Dataset=SNA_TABLE1&amp;Coords=[LOCATION].[KOR]&amp;ShowOnWeb=true&amp;Lang=en"/>
    <hyperlink ref="A27" r:id="rId21" tooltip="Click once to display linked information. Click and hold to select this cell." display="http://stats.oecd.org/OECDStat_Metadata/ShowMetadata.ashx?Dataset=SNA_TABLE1&amp;Coords=[LOCATION].[LUX]&amp;ShowOnWeb=true&amp;Lang=en"/>
    <hyperlink ref="A28" r:id="rId22" tooltip="Click once to display linked information. Click and hold to select this cell." display="http://stats.oecd.org/OECDStat_Metadata/ShowMetadata.ashx?Dataset=SNA_TABLE1&amp;Coords=[LOCATION].[MEX]&amp;ShowOnWeb=true&amp;Lang=en"/>
    <hyperlink ref="A29" r:id="rId23" tooltip="Click once to display linked information. Click and hold to select this cell." display="http://stats.oecd.org/OECDStat_Metadata/ShowMetadata.ashx?Dataset=SNA_TABLE1&amp;Coords=[LOCATION].[NLD]&amp;ShowOnWeb=true&amp;Lang=en"/>
    <hyperlink ref="A30" r:id="rId24" tooltip="Click once to display linked information. Click and hold to select this cell." display="http://stats.oecd.org/OECDStat_Metadata/ShowMetadata.ashx?Dataset=SNA_TABLE1&amp;Coords=[LOCATION].[NZL]&amp;ShowOnWeb=true&amp;Lang=en"/>
    <hyperlink ref="A31" r:id="rId25" tooltip="Click once to display linked information. Click and hold to select this cell." display="http://stats.oecd.org/OECDStat_Metadata/ShowMetadata.ashx?Dataset=SNA_TABLE1&amp;Coords=[LOCATION].[NOR]&amp;ShowOnWeb=true&amp;Lang=en"/>
    <hyperlink ref="A32" r:id="rId26" tooltip="Click once to display linked information. Click and hold to select this cell." display="http://stats.oecd.org/OECDStat_Metadata/ShowMetadata.ashx?Dataset=SNA_TABLE1&amp;Coords=[LOCATION].[POL]&amp;ShowOnWeb=true&amp;Lang=en"/>
    <hyperlink ref="A33" r:id="rId27" tooltip="Click once to display linked information. Click and hold to select this cell." display="http://stats.oecd.org/OECDStat_Metadata/ShowMetadata.ashx?Dataset=SNA_TABLE1&amp;Coords=[LOCATION].[PRT]&amp;ShowOnWeb=true&amp;Lang=en"/>
    <hyperlink ref="A34" r:id="rId28" tooltip="Click once to display linked information. Click and hold to select this cell." display="http://stats.oecd.org/OECDStat_Metadata/ShowMetadata.ashx?Dataset=SNA_TABLE1&amp;Coords=[LOCATION].[SVK]&amp;ShowOnWeb=true&amp;Lang=en"/>
    <hyperlink ref="A35" r:id="rId29" tooltip="Click once to display linked information. Click and hold to select this cell." display="http://stats.oecd.org/OECDStat_Metadata/ShowMetadata.ashx?Dataset=SNA_TABLE1&amp;Coords=[LOCATION].[SVN]&amp;ShowOnWeb=true&amp;Lang=en"/>
    <hyperlink ref="A36" r:id="rId30" tooltip="Click once to display linked information. Click and hold to select this cell." display="http://stats.oecd.org/OECDStat_Metadata/ShowMetadata.ashx?Dataset=SNA_TABLE1&amp;Coords=[LOCATION].[ESP]&amp;ShowOnWeb=true&amp;Lang=en"/>
    <hyperlink ref="A37" r:id="rId31" tooltip="Click once to display linked information. Click and hold to select this cell." display="http://stats.oecd.org/OECDStat_Metadata/ShowMetadata.ashx?Dataset=SNA_TABLE1&amp;Coords=[LOCATION].[SWE]&amp;ShowOnWeb=true&amp;Lang=en"/>
    <hyperlink ref="A38" r:id="rId32" tooltip="Click once to display linked information. Click and hold to select this cell." display="http://stats.oecd.org/OECDStat_Metadata/ShowMetadata.ashx?Dataset=SNA_TABLE1&amp;Coords=[LOCATION].[CHE]&amp;ShowOnWeb=true&amp;Lang=en"/>
    <hyperlink ref="A39" r:id="rId33" tooltip="Click once to display linked information. Click and hold to select this cell." display="http://stats.oecd.org/OECDStat_Metadata/ShowMetadata.ashx?Dataset=SNA_TABLE1&amp;Coords=[LOCATION].[TUR]&amp;ShowOnWeb=true&amp;Lang=en"/>
    <hyperlink ref="A40" r:id="rId34" tooltip="Click once to display linked information. Click and hold to select this cell." display="http://stats.oecd.org/OECDStat_Metadata/ShowMetadata.ashx?Dataset=SNA_TABLE1&amp;Coords=[LOCATION].[GBR]&amp;ShowOnWeb=true&amp;Lang=en"/>
    <hyperlink ref="A41" r:id="rId35" tooltip="Click once to display linked information. Click and hold to select this cell." display="http://stats.oecd.org/OECDStat_Metadata/ShowMetadata.ashx?Dataset=SNA_TABLE1&amp;Coords=[LOCATION].[USA]&amp;ShowOnWeb=true&amp;Lang=en"/>
    <hyperlink ref="A42" r:id="rId36" tooltip="Click once to display linked information. Click and hold to select this cell." display="http://stats.oecd.org/OECDStat_Metadata/ShowMetadata.ashx?Dataset=SNA_TABLE1&amp;Coords=[LOCATION].[EA17]&amp;ShowOnWeb=true&amp;Lang=en"/>
    <hyperlink ref="A43" r:id="rId37" tooltip="Click once to display linked information. Click and hold to select this cell." display="http://stats.oecd.org/OECDStat_Metadata/ShowMetadata.ashx?Dataset=SNA_TABLE1&amp;Coords=[LOCATION].[EU27]&amp;ShowOnWeb=true&amp;Lang=en"/>
    <hyperlink ref="A44" r:id="rId38" tooltip="Click once to display linked information. Click and hold to select this cell." display="http://stats.oecd.org/OECDStat_Metadata/ShowMetadata.ashx?Dataset=SNA_TABLE1&amp;Coords=[LOCATION].[OTO]&amp;ShowOnWeb=true&amp;Lang=en"/>
    <hyperlink ref="A45" r:id="rId39" tooltip="Click once to display linked information. Click and hold to select this cell." display="http://stats.oecd.org/OECDStat_Metadata/ShowMetadata.ashx?Dataset=SNA_TABLE1&amp;Coords=[LOCATION].[CHN]&amp;ShowOnWeb=true&amp;Lang=en"/>
    <hyperlink ref="A46" r:id="rId40" tooltip="Click once to display linked information. Click and hold to select this cell." display="http://stats.oecd.org/OECDStat_Metadata/ShowMetadata.ashx?Dataset=SNA_TABLE1&amp;Coords=[LOCATION].[IDN]&amp;ShowOnWeb=true&amp;Lang=en"/>
    <hyperlink ref="A47" r:id="rId41" tooltip="Click once to display linked information. Click and hold to select this cell." display="http://stats.oecd.org/OECDStat_Metadata/ShowMetadata.ashx?Dataset=SNA_TABLE1&amp;Coords=[LOCATION].[RUS]&amp;ShowOnWeb=true&amp;Lang=en"/>
    <hyperlink ref="A48" r:id="rId42" tooltip="Click once to display linked information. Click and hold to select this cell." display="http://stats.oecd.org/OECDStat_Metadata/ShowMetadata.ashx?Dataset=SNA_TABLE1&amp;Coords=[LOCATION].[ZAF]&amp;ShowOnWeb=true&amp;Lang=en"/>
    <hyperlink ref="A49" r:id="rId43" tooltip="Click once to display linked information. Click and hold to select this cell." display="http://stats.oecd.org/WBOS/index.aspx"/>
  </hyperlinks>
  <pageMargins left="0.7" right="0.7" top="0.75" bottom="0.75" header="0.3" footer="0.3"/>
  <legacyDrawing r:id="rId44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workbookViewId="0">
      <selection activeCell="E35" sqref="E35"/>
    </sheetView>
  </sheetViews>
  <sheetFormatPr baseColWidth="10" defaultRowHeight="15"/>
  <sheetData>
    <row r="1" spans="1:6">
      <c r="A1" t="s">
        <v>70</v>
      </c>
      <c r="B1" t="s">
        <v>71</v>
      </c>
    </row>
    <row r="2" spans="1:6">
      <c r="A2" t="s">
        <v>3</v>
      </c>
      <c r="B2" t="s">
        <v>4</v>
      </c>
      <c r="C2" t="s">
        <v>24</v>
      </c>
      <c r="D2" t="s">
        <v>82</v>
      </c>
      <c r="E2" t="s">
        <v>87</v>
      </c>
      <c r="F2" t="s">
        <v>81</v>
      </c>
    </row>
    <row r="3" spans="1:6">
      <c r="A3" t="s">
        <v>25</v>
      </c>
      <c r="B3" t="s">
        <v>26</v>
      </c>
      <c r="C3" t="s">
        <v>26</v>
      </c>
      <c r="D3" t="s">
        <v>86</v>
      </c>
      <c r="E3" t="s">
        <v>89</v>
      </c>
      <c r="F3" t="s">
        <v>88</v>
      </c>
    </row>
    <row r="4" spans="1:6">
      <c r="A4" t="s">
        <v>27</v>
      </c>
      <c r="B4">
        <v>24798.315848876409</v>
      </c>
      <c r="C4">
        <v>36569.647308000567</v>
      </c>
      <c r="D4" s="10">
        <v>1.9611979140438551</v>
      </c>
      <c r="E4" s="10">
        <v>1.6457174391962814</v>
      </c>
      <c r="F4" s="10">
        <f>D4-E4</f>
        <v>0.31548047484757369</v>
      </c>
    </row>
    <row r="5" spans="1:6">
      <c r="A5" t="s">
        <v>30</v>
      </c>
      <c r="B5">
        <v>25094.524735152831</v>
      </c>
      <c r="C5">
        <v>32847.198642049698</v>
      </c>
      <c r="D5" s="10">
        <v>1.3551843955825982</v>
      </c>
      <c r="E5" s="10">
        <v>1.3564986170813809</v>
      </c>
      <c r="F5" s="10">
        <f t="shared" ref="F5:F27" si="0">D5-E5</f>
        <v>-1.3142214987826861E-3</v>
      </c>
    </row>
    <row r="6" spans="1:6">
      <c r="A6" t="s">
        <v>31</v>
      </c>
      <c r="B6">
        <v>27038.30779836078</v>
      </c>
      <c r="C6">
        <v>35240.880357654503</v>
      </c>
      <c r="D6" s="10">
        <v>1.3335744042667352</v>
      </c>
      <c r="E6" s="10">
        <v>1.3461826192510573</v>
      </c>
      <c r="F6" s="10">
        <f t="shared" si="0"/>
        <v>-1.2608214984322075E-2</v>
      </c>
    </row>
    <row r="7" spans="1:6">
      <c r="A7" t="s">
        <v>34</v>
      </c>
      <c r="B7">
        <v>25446.81858107484</v>
      </c>
      <c r="C7">
        <v>32241.28305096475</v>
      </c>
      <c r="D7" s="10">
        <v>1.1903134369968704</v>
      </c>
      <c r="E7" s="10">
        <v>1.2354219969214153</v>
      </c>
      <c r="F7" s="10">
        <f t="shared" si="0"/>
        <v>-4.5108559924544878E-2</v>
      </c>
    </row>
    <row r="8" spans="1:6">
      <c r="A8" t="s">
        <v>36</v>
      </c>
      <c r="B8">
        <v>23141.17502654796</v>
      </c>
      <c r="C8">
        <v>31496.397697320241</v>
      </c>
      <c r="D8" s="10">
        <v>1.55323766979516</v>
      </c>
      <c r="E8" s="10">
        <v>2.3085406916843354</v>
      </c>
      <c r="F8" s="10">
        <f t="shared" si="0"/>
        <v>-0.75530302188917542</v>
      </c>
    </row>
    <row r="9" spans="1:6">
      <c r="A9" t="s">
        <v>37</v>
      </c>
      <c r="B9">
        <v>24310.557374663531</v>
      </c>
      <c r="C9">
        <v>29661.049339176749</v>
      </c>
      <c r="D9" s="10">
        <v>0.99958278044438575</v>
      </c>
      <c r="E9" s="10">
        <v>1.4718420303455826</v>
      </c>
      <c r="F9" s="10">
        <f t="shared" si="0"/>
        <v>-0.47225924990119683</v>
      </c>
    </row>
    <row r="10" spans="1:6">
      <c r="A10" t="s">
        <v>38</v>
      </c>
      <c r="B10">
        <v>25903.560929014278</v>
      </c>
      <c r="C10">
        <v>33422.588665504562</v>
      </c>
      <c r="D10" s="10">
        <v>1.2824109166690079</v>
      </c>
      <c r="E10" s="10">
        <v>1.6141805891034755</v>
      </c>
      <c r="F10" s="10">
        <f t="shared" si="0"/>
        <v>-0.33176967243446764</v>
      </c>
    </row>
    <row r="11" spans="1:6">
      <c r="A11" t="s">
        <v>39</v>
      </c>
      <c r="B11">
        <v>17023.876541419671</v>
      </c>
      <c r="C11">
        <v>24229.573803207219</v>
      </c>
      <c r="D11" s="10">
        <v>1.7804497692960553</v>
      </c>
      <c r="E11" s="10">
        <v>1.7740726466972001</v>
      </c>
      <c r="F11" s="10">
        <f t="shared" si="0"/>
        <v>6.377122598855145E-3</v>
      </c>
    </row>
    <row r="12" spans="1:6">
      <c r="A12" t="s">
        <v>41</v>
      </c>
      <c r="B12">
        <v>25633.49780267962</v>
      </c>
      <c r="C12">
        <v>32780.18919813307</v>
      </c>
      <c r="D12" s="10">
        <v>1.2372126340260969</v>
      </c>
      <c r="E12" s="10">
        <v>1.7761534284286951</v>
      </c>
      <c r="F12" s="10">
        <f t="shared" si="0"/>
        <v>-0.53894079440259812</v>
      </c>
    </row>
    <row r="13" spans="1:6">
      <c r="A13" t="s">
        <v>42</v>
      </c>
      <c r="B13">
        <v>18713.63543110351</v>
      </c>
      <c r="C13">
        <v>35982.157925402331</v>
      </c>
      <c r="D13" s="22">
        <v>3.3228678519155119</v>
      </c>
      <c r="E13" s="10">
        <v>3.5219338539839384</v>
      </c>
      <c r="F13" s="10">
        <f t="shared" si="0"/>
        <v>-0.19906600206842651</v>
      </c>
    </row>
    <row r="14" spans="1:6">
      <c r="A14" t="s">
        <v>44</v>
      </c>
      <c r="B14">
        <v>23746.457370747819</v>
      </c>
      <c r="C14">
        <v>27143.428205682289</v>
      </c>
      <c r="D14" s="10">
        <v>0.67074753268250298</v>
      </c>
      <c r="E14" s="10">
        <v>0.72158232281132051</v>
      </c>
      <c r="F14" s="10">
        <f t="shared" si="0"/>
        <v>-5.0834790128817531E-2</v>
      </c>
    </row>
    <row r="15" spans="1:6">
      <c r="A15" t="s">
        <v>45</v>
      </c>
      <c r="B15">
        <v>26113.051437421422</v>
      </c>
      <c r="C15">
        <v>30579.256913315799</v>
      </c>
      <c r="D15" s="10">
        <v>0.79255752051468065</v>
      </c>
      <c r="E15" s="10">
        <v>1.8448127886115273</v>
      </c>
      <c r="F15" s="10">
        <f t="shared" si="0"/>
        <v>-1.0522552680968467</v>
      </c>
    </row>
    <row r="16" spans="1:6">
      <c r="A16" t="s">
        <v>46</v>
      </c>
      <c r="B16">
        <v>10910.21672560757</v>
      </c>
      <c r="C16">
        <v>27027.03417932941</v>
      </c>
      <c r="D16" s="22">
        <v>4.6401252125648274</v>
      </c>
      <c r="E16" s="10">
        <v>4.9283817878838398</v>
      </c>
      <c r="F16" s="10">
        <f t="shared" si="0"/>
        <v>-0.2882565753190125</v>
      </c>
    </row>
    <row r="17" spans="1:6">
      <c r="A17" t="s">
        <v>47</v>
      </c>
      <c r="B17">
        <v>42679.839333357093</v>
      </c>
      <c r="C17">
        <v>68823.179071008286</v>
      </c>
      <c r="D17" s="10">
        <v>2.4178365560113768</v>
      </c>
      <c r="E17" s="10">
        <v>1.0194558022122324</v>
      </c>
      <c r="F17" s="10">
        <f t="shared" si="0"/>
        <v>1.3983807537991444</v>
      </c>
    </row>
    <row r="18" spans="1:6">
      <c r="A18" t="s">
        <v>49</v>
      </c>
      <c r="B18">
        <v>26283.68849174647</v>
      </c>
      <c r="C18">
        <v>37004.752153167239</v>
      </c>
      <c r="D18" s="10">
        <v>1.7252016478404242</v>
      </c>
      <c r="E18" s="10">
        <v>1.2255595938705621</v>
      </c>
      <c r="F18" s="10">
        <f t="shared" si="0"/>
        <v>0.49964205396986205</v>
      </c>
    </row>
    <row r="19" spans="1:6">
      <c r="A19" t="s">
        <v>50</v>
      </c>
      <c r="B19">
        <v>19136.16706764614</v>
      </c>
      <c r="C19">
        <v>25600.48010501454</v>
      </c>
      <c r="D19" s="10">
        <v>1.4657939074913751</v>
      </c>
      <c r="E19" s="10">
        <v>1.1797112087709838</v>
      </c>
      <c r="F19" s="10">
        <f t="shared" si="0"/>
        <v>0.28608269872039127</v>
      </c>
    </row>
    <row r="20" spans="1:6">
      <c r="A20" t="s">
        <v>51</v>
      </c>
      <c r="B20">
        <v>32365.5266587361</v>
      </c>
      <c r="C20">
        <v>46908.215339201393</v>
      </c>
      <c r="D20" s="10">
        <v>1.8728160855233877</v>
      </c>
      <c r="E20" s="10">
        <v>1.7331653406244873</v>
      </c>
      <c r="F20" s="10">
        <f t="shared" si="0"/>
        <v>0.13965074489890039</v>
      </c>
    </row>
    <row r="21" spans="1:6">
      <c r="A21" t="s">
        <v>53</v>
      </c>
      <c r="B21">
        <v>16158.341276556181</v>
      </c>
      <c r="C21">
        <v>21661.413857854492</v>
      </c>
      <c r="D21" s="10">
        <v>1.4762713665257055</v>
      </c>
      <c r="E21" s="10">
        <v>2.4043650913883052</v>
      </c>
      <c r="F21" s="10">
        <f t="shared" si="0"/>
        <v>-0.92809372486259978</v>
      </c>
    </row>
    <row r="22" spans="1:6">
      <c r="A22" s="23" t="s">
        <v>56</v>
      </c>
      <c r="B22" s="23">
        <v>19693.524287481629</v>
      </c>
      <c r="C22" s="23">
        <v>26967.341373501578</v>
      </c>
      <c r="D22" s="24">
        <v>1.5840993541825998</v>
      </c>
      <c r="E22" s="24">
        <v>1.2378340238615726</v>
      </c>
      <c r="F22" s="24">
        <f t="shared" si="0"/>
        <v>0.34626533032102724</v>
      </c>
    </row>
    <row r="23" spans="1:6">
      <c r="A23" t="s">
        <v>57</v>
      </c>
      <c r="B23">
        <v>24567.467591216238</v>
      </c>
      <c r="C23">
        <v>33771.130350815998</v>
      </c>
      <c r="D23" s="10">
        <v>1.6036384153587102</v>
      </c>
      <c r="E23" s="10">
        <v>1.9981989997237548</v>
      </c>
      <c r="F23" s="10">
        <f t="shared" si="0"/>
        <v>-0.3945605843650446</v>
      </c>
    </row>
    <row r="24" spans="1:6">
      <c r="A24" t="s">
        <v>58</v>
      </c>
      <c r="B24">
        <v>33002.84426797105</v>
      </c>
      <c r="C24">
        <v>37775.113792214281</v>
      </c>
      <c r="D24" s="10">
        <v>0.6775690465715245</v>
      </c>
      <c r="E24" s="10">
        <v>0.56025992069599351</v>
      </c>
      <c r="F24" s="10">
        <f t="shared" si="0"/>
        <v>0.117309125875531</v>
      </c>
    </row>
    <row r="25" spans="1:6">
      <c r="A25" t="s">
        <v>59</v>
      </c>
      <c r="B25">
        <v>7914.0304229675494</v>
      </c>
      <c r="C25">
        <v>12530.13854162496</v>
      </c>
      <c r="D25" s="10">
        <v>2.3240939707835917</v>
      </c>
      <c r="E25" s="10">
        <v>2.735726736455768</v>
      </c>
      <c r="F25" s="10">
        <f t="shared" si="0"/>
        <v>-0.41163276567217633</v>
      </c>
    </row>
    <row r="26" spans="1:6">
      <c r="A26" t="s">
        <v>60</v>
      </c>
      <c r="B26">
        <v>22430.984352128031</v>
      </c>
      <c r="C26">
        <v>32499.15494107495</v>
      </c>
      <c r="D26" s="10">
        <v>1.871144830770799</v>
      </c>
      <c r="E26" s="10">
        <v>1.9274452560552158</v>
      </c>
      <c r="F26" s="10">
        <f t="shared" si="0"/>
        <v>-5.6300425284416811E-2</v>
      </c>
    </row>
    <row r="27" spans="1:6">
      <c r="A27" t="s">
        <v>61</v>
      </c>
      <c r="B27">
        <v>31827.35699353668</v>
      </c>
      <c r="C27">
        <v>41975.969507200767</v>
      </c>
      <c r="D27" s="10">
        <v>1.3934750885062908</v>
      </c>
      <c r="E27" s="10">
        <v>1.906145303167861</v>
      </c>
      <c r="F27" s="10">
        <f t="shared" si="0"/>
        <v>-0.51267021466157026</v>
      </c>
    </row>
    <row r="29" spans="1:6">
      <c r="A29" t="s">
        <v>90</v>
      </c>
    </row>
    <row r="30" spans="1:6">
      <c r="A30" t="s">
        <v>91</v>
      </c>
      <c r="C30">
        <f>CORREL(B4:B27,D4:D27)</f>
        <v>-0.39720832891807084</v>
      </c>
    </row>
    <row r="32" spans="1:6">
      <c r="A32" t="s">
        <v>92</v>
      </c>
    </row>
    <row r="33" spans="1:4">
      <c r="A33" t="s">
        <v>93</v>
      </c>
      <c r="D33">
        <f>CORREL(E4:E27,F4:F27)</f>
        <v>-0.40114079418726861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Enunciado</vt:lpstr>
      <vt:lpstr>LABOUR PRODUCTIVITY</vt:lpstr>
      <vt:lpstr>GDP</vt:lpstr>
      <vt:lpstr>Resultado final</vt:lpstr>
    </vt:vector>
  </TitlesOfParts>
  <Company>Universidad de Cantabria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2012-03-06T10:21:23Z</cp:lastPrinted>
  <dcterms:created xsi:type="dcterms:W3CDTF">2012-03-02T12:22:21Z</dcterms:created>
  <dcterms:modified xsi:type="dcterms:W3CDTF">2012-10-24T10:44:16Z</dcterms:modified>
</cp:coreProperties>
</file>