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can-my.sharepoint.com/personal/sanchezrl_unican_es/Documents/OCW/3_Ejercicios/2_Multiobjetivo/"/>
    </mc:Choice>
  </mc:AlternateContent>
  <bookViews>
    <workbookView xWindow="0" yWindow="0" windowWidth="19200" windowHeight="6470" activeTab="1"/>
  </bookViews>
  <sheets>
    <sheet name="Informe de sensibilidad 1" sheetId="2" r:id="rId1"/>
    <sheet name="A" sheetId="1" r:id="rId2"/>
    <sheet name="Informe de sensibilidad 2" sheetId="4" r:id="rId3"/>
    <sheet name="B" sheetId="3" r:id="rId4"/>
    <sheet name="Informe de sensibilidad 3" sheetId="6" r:id="rId5"/>
    <sheet name="Informe de sensibilidad 4" sheetId="7" r:id="rId6"/>
    <sheet name="B (2)" sheetId="5" r:id="rId7"/>
    <sheet name="Informe de sensibilidad 5" sheetId="9" r:id="rId8"/>
    <sheet name="C" sheetId="8" r:id="rId9"/>
    <sheet name="Resumen" sheetId="10" r:id="rId10"/>
  </sheets>
  <definedNames>
    <definedName name="solver_adj" localSheetId="1" hidden="1">A!$B$4:$M$4</definedName>
    <definedName name="solver_adj" localSheetId="3" hidden="1">B!$B$4:$M$4</definedName>
    <definedName name="solver_adj" localSheetId="6" hidden="1">'B (2)'!$B$4:$M$4</definedName>
    <definedName name="solver_adj" localSheetId="8" hidden="1">'C'!$B$4:$M$4</definedName>
    <definedName name="solver_cvg" localSheetId="1" hidden="1">0.0001</definedName>
    <definedName name="solver_cvg" localSheetId="3" hidden="1">0.0001</definedName>
    <definedName name="solver_cvg" localSheetId="6" hidden="1">0.0001</definedName>
    <definedName name="solver_cvg" localSheetId="8" hidden="1">0.0001</definedName>
    <definedName name="solver_drv" localSheetId="1" hidden="1">1</definedName>
    <definedName name="solver_drv" localSheetId="3" hidden="1">1</definedName>
    <definedName name="solver_drv" localSheetId="6" hidden="1">1</definedName>
    <definedName name="solver_drv" localSheetId="8" hidden="1">1</definedName>
    <definedName name="solver_eng" localSheetId="1" hidden="1">2</definedName>
    <definedName name="solver_eng" localSheetId="3" hidden="1">2</definedName>
    <definedName name="solver_eng" localSheetId="6" hidden="1">2</definedName>
    <definedName name="solver_eng" localSheetId="8" hidden="1">2</definedName>
    <definedName name="solver_est" localSheetId="1" hidden="1">1</definedName>
    <definedName name="solver_est" localSheetId="3" hidden="1">1</definedName>
    <definedName name="solver_est" localSheetId="6" hidden="1">1</definedName>
    <definedName name="solver_est" localSheetId="8" hidden="1">1</definedName>
    <definedName name="solver_itr" localSheetId="1" hidden="1">2147483647</definedName>
    <definedName name="solver_itr" localSheetId="3" hidden="1">2147483647</definedName>
    <definedName name="solver_itr" localSheetId="6" hidden="1">2147483647</definedName>
    <definedName name="solver_itr" localSheetId="8" hidden="1">2147483647</definedName>
    <definedName name="solver_lhs1" localSheetId="1" hidden="1">A!$N$8:$N$13</definedName>
    <definedName name="solver_lhs1" localSheetId="3" hidden="1">B!$N$8:$N$13</definedName>
    <definedName name="solver_lhs1" localSheetId="6" hidden="1">'B (2)'!$N$8:$N$13</definedName>
    <definedName name="solver_lhs1" localSheetId="8" hidden="1">'C'!$N$8:$N$13</definedName>
    <definedName name="solver_mip" localSheetId="1" hidden="1">2147483647</definedName>
    <definedName name="solver_mip" localSheetId="3" hidden="1">2147483647</definedName>
    <definedName name="solver_mip" localSheetId="6" hidden="1">2147483647</definedName>
    <definedName name="solver_mip" localSheetId="8" hidden="1">2147483647</definedName>
    <definedName name="solver_mni" localSheetId="1" hidden="1">30</definedName>
    <definedName name="solver_mni" localSheetId="3" hidden="1">30</definedName>
    <definedName name="solver_mni" localSheetId="6" hidden="1">30</definedName>
    <definedName name="solver_mni" localSheetId="8" hidden="1">30</definedName>
    <definedName name="solver_mrt" localSheetId="1" hidden="1">0.075</definedName>
    <definedName name="solver_mrt" localSheetId="3" hidden="1">0.075</definedName>
    <definedName name="solver_mrt" localSheetId="6" hidden="1">0.075</definedName>
    <definedName name="solver_mrt" localSheetId="8" hidden="1">0.075</definedName>
    <definedName name="solver_msl" localSheetId="1" hidden="1">2</definedName>
    <definedName name="solver_msl" localSheetId="3" hidden="1">2</definedName>
    <definedName name="solver_msl" localSheetId="6" hidden="1">2</definedName>
    <definedName name="solver_msl" localSheetId="8" hidden="1">2</definedName>
    <definedName name="solver_neg" localSheetId="1" hidden="1">1</definedName>
    <definedName name="solver_neg" localSheetId="3" hidden="1">1</definedName>
    <definedName name="solver_neg" localSheetId="6" hidden="1">1</definedName>
    <definedName name="solver_neg" localSheetId="8" hidden="1">1</definedName>
    <definedName name="solver_nod" localSheetId="1" hidden="1">2147483647</definedName>
    <definedName name="solver_nod" localSheetId="3" hidden="1">2147483647</definedName>
    <definedName name="solver_nod" localSheetId="6" hidden="1">2147483647</definedName>
    <definedName name="solver_nod" localSheetId="8" hidden="1">2147483647</definedName>
    <definedName name="solver_num" localSheetId="1" hidden="1">1</definedName>
    <definedName name="solver_num" localSheetId="3" hidden="1">1</definedName>
    <definedName name="solver_num" localSheetId="6" hidden="1">1</definedName>
    <definedName name="solver_num" localSheetId="8" hidden="1">1</definedName>
    <definedName name="solver_nwt" localSheetId="1" hidden="1">1</definedName>
    <definedName name="solver_nwt" localSheetId="3" hidden="1">1</definedName>
    <definedName name="solver_nwt" localSheetId="6" hidden="1">1</definedName>
    <definedName name="solver_nwt" localSheetId="8" hidden="1">1</definedName>
    <definedName name="solver_opt" localSheetId="1" hidden="1">A!$N$5</definedName>
    <definedName name="solver_opt" localSheetId="3" hidden="1">B!$N$5</definedName>
    <definedName name="solver_opt" localSheetId="6" hidden="1">'B (2)'!$N$5</definedName>
    <definedName name="solver_opt" localSheetId="8" hidden="1">'C'!$N$5</definedName>
    <definedName name="solver_pre" localSheetId="1" hidden="1">0.000001</definedName>
    <definedName name="solver_pre" localSheetId="3" hidden="1">0.000001</definedName>
    <definedName name="solver_pre" localSheetId="6" hidden="1">0.000001</definedName>
    <definedName name="solver_pre" localSheetId="8" hidden="1">0.000001</definedName>
    <definedName name="solver_rbv" localSheetId="1" hidden="1">1</definedName>
    <definedName name="solver_rbv" localSheetId="3" hidden="1">1</definedName>
    <definedName name="solver_rbv" localSheetId="6" hidden="1">1</definedName>
    <definedName name="solver_rbv" localSheetId="8" hidden="1">1</definedName>
    <definedName name="solver_rel1" localSheetId="1" hidden="1">2</definedName>
    <definedName name="solver_rel1" localSheetId="3" hidden="1">2</definedName>
    <definedName name="solver_rel1" localSheetId="6" hidden="1">2</definedName>
    <definedName name="solver_rel1" localSheetId="8" hidden="1">2</definedName>
    <definedName name="solver_rhs1" localSheetId="1" hidden="1">A!$P$8:$P$13</definedName>
    <definedName name="solver_rhs1" localSheetId="3" hidden="1">B!$P$8:$P$13</definedName>
    <definedName name="solver_rhs1" localSheetId="6" hidden="1">'B (2)'!$P$8:$P$13</definedName>
    <definedName name="solver_rhs1" localSheetId="8" hidden="1">'C'!$P$8:$P$13</definedName>
    <definedName name="solver_rlx" localSheetId="1" hidden="1">2</definedName>
    <definedName name="solver_rlx" localSheetId="3" hidden="1">2</definedName>
    <definedName name="solver_rlx" localSheetId="6" hidden="1">2</definedName>
    <definedName name="solver_rlx" localSheetId="8" hidden="1">2</definedName>
    <definedName name="solver_rsd" localSheetId="1" hidden="1">0</definedName>
    <definedName name="solver_rsd" localSheetId="3" hidden="1">0</definedName>
    <definedName name="solver_rsd" localSheetId="6" hidden="1">0</definedName>
    <definedName name="solver_rsd" localSheetId="8" hidden="1">0</definedName>
    <definedName name="solver_scl" localSheetId="1" hidden="1">1</definedName>
    <definedName name="solver_scl" localSheetId="3" hidden="1">1</definedName>
    <definedName name="solver_scl" localSheetId="6" hidden="1">1</definedName>
    <definedName name="solver_scl" localSheetId="8" hidden="1">1</definedName>
    <definedName name="solver_sho" localSheetId="1" hidden="1">2</definedName>
    <definedName name="solver_sho" localSheetId="3" hidden="1">2</definedName>
    <definedName name="solver_sho" localSheetId="6" hidden="1">2</definedName>
    <definedName name="solver_sho" localSheetId="8" hidden="1">2</definedName>
    <definedName name="solver_ssz" localSheetId="1" hidden="1">100</definedName>
    <definedName name="solver_ssz" localSheetId="3" hidden="1">100</definedName>
    <definedName name="solver_ssz" localSheetId="6" hidden="1">100</definedName>
    <definedName name="solver_ssz" localSheetId="8" hidden="1">100</definedName>
    <definedName name="solver_tim" localSheetId="1" hidden="1">2147483647</definedName>
    <definedName name="solver_tim" localSheetId="3" hidden="1">2147483647</definedName>
    <definedName name="solver_tim" localSheetId="6" hidden="1">2147483647</definedName>
    <definedName name="solver_tim" localSheetId="8" hidden="1">2147483647</definedName>
    <definedName name="solver_tol" localSheetId="1" hidden="1">0.01</definedName>
    <definedName name="solver_tol" localSheetId="3" hidden="1">0.01</definedName>
    <definedName name="solver_tol" localSheetId="6" hidden="1">0.01</definedName>
    <definedName name="solver_tol" localSheetId="8" hidden="1">0.01</definedName>
    <definedName name="solver_typ" localSheetId="1" hidden="1">2</definedName>
    <definedName name="solver_typ" localSheetId="3" hidden="1">2</definedName>
    <definedName name="solver_typ" localSheetId="6" hidden="1">2</definedName>
    <definedName name="solver_typ" localSheetId="8" hidden="1">2</definedName>
    <definedName name="solver_val" localSheetId="1" hidden="1">0</definedName>
    <definedName name="solver_val" localSheetId="3" hidden="1">0</definedName>
    <definedName name="solver_val" localSheetId="6" hidden="1">0</definedName>
    <definedName name="solver_val" localSheetId="8" hidden="1">0</definedName>
    <definedName name="solver_ver" localSheetId="1" hidden="1">3</definedName>
    <definedName name="solver_ver" localSheetId="3" hidden="1">3</definedName>
    <definedName name="solver_ver" localSheetId="6" hidden="1">3</definedName>
    <definedName name="solver_ver" localSheetId="8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8" l="1"/>
  <c r="N12" i="8"/>
  <c r="N11" i="8"/>
  <c r="N10" i="8"/>
  <c r="N9" i="8"/>
  <c r="N8" i="8"/>
  <c r="N5" i="8"/>
  <c r="J18" i="2"/>
  <c r="N13" i="5"/>
  <c r="N12" i="5"/>
  <c r="N11" i="5"/>
  <c r="N10" i="5"/>
  <c r="N9" i="5"/>
  <c r="N8" i="5"/>
  <c r="N5" i="5"/>
  <c r="N13" i="3"/>
  <c r="N12" i="3"/>
  <c r="N11" i="3"/>
  <c r="N10" i="3"/>
  <c r="N9" i="3"/>
  <c r="N8" i="3"/>
  <c r="N5" i="3"/>
  <c r="J15" i="2"/>
  <c r="I15" i="2"/>
  <c r="N9" i="1"/>
  <c r="N10" i="1"/>
  <c r="N11" i="1"/>
  <c r="N12" i="1"/>
  <c r="N13" i="1"/>
  <c r="N8" i="1"/>
  <c r="N5" i="1"/>
</calcChain>
</file>

<file path=xl/sharedStrings.xml><?xml version="1.0" encoding="utf-8"?>
<sst xmlns="http://schemas.openxmlformats.org/spreadsheetml/2006/main" count="501" uniqueCount="81">
  <si>
    <t>Variables</t>
  </si>
  <si>
    <t>X1</t>
  </si>
  <si>
    <t>X2</t>
  </si>
  <si>
    <t>Y1+</t>
  </si>
  <si>
    <t>Y1-</t>
  </si>
  <si>
    <t>Y2+</t>
  </si>
  <si>
    <t>Y2-</t>
  </si>
  <si>
    <t>Y3+</t>
  </si>
  <si>
    <t>Y3-</t>
  </si>
  <si>
    <t>Y4+</t>
  </si>
  <si>
    <t>Y4-</t>
  </si>
  <si>
    <t>H5</t>
  </si>
  <si>
    <t>H6</t>
  </si>
  <si>
    <t>Valores</t>
  </si>
  <si>
    <t>Coef. FO</t>
  </si>
  <si>
    <t>Beneficio</t>
  </si>
  <si>
    <t>Horas trabajo normal</t>
  </si>
  <si>
    <t>Horas extra/Contratación</t>
  </si>
  <si>
    <t>Vuelo Rome</t>
  </si>
  <si>
    <t>Máx x1</t>
  </si>
  <si>
    <t>Horas terminal</t>
  </si>
  <si>
    <t>Restricciones flexibles</t>
  </si>
  <si>
    <t>Restricciones rígidas</t>
  </si>
  <si>
    <t>=</t>
  </si>
  <si>
    <t>Microsoft Excel 16.0 Informe de sensibilidad</t>
  </si>
  <si>
    <t>Hoja de cálculo: [Libro1]Hoja1</t>
  </si>
  <si>
    <t>Informe creado: 27/10/2017 18:21:28</t>
  </si>
  <si>
    <t>Celdas de variables</t>
  </si>
  <si>
    <t>Celda</t>
  </si>
  <si>
    <t>Nombre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</si>
  <si>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</si>
  <si>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</si>
  <si>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</si>
  <si>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</si>
  <si>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</si>
  <si>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</si>
  <si>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</si>
  <si>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</si>
  <si>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</si>
  <si>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Restricciones</t>
  </si>
  <si>
    <t>Sombra</t>
  </si>
  <si>
    <t>Precio</t>
  </si>
  <si>
    <t>Restricción</t>
  </si>
  <si>
    <t>Lado derecho</t>
  </si>
  <si>
    <t>$B$4</t>
  </si>
  <si>
    <t>Valores X1</t>
  </si>
  <si>
    <t>$C$4</t>
  </si>
  <si>
    <t>Valores X2</t>
  </si>
  <si>
    <t>$D$4</t>
  </si>
  <si>
    <t>Valores Y1+</t>
  </si>
  <si>
    <t>$E$4</t>
  </si>
  <si>
    <t>Valores Y1-</t>
  </si>
  <si>
    <t>$F$4</t>
  </si>
  <si>
    <t>Valores Y2+</t>
  </si>
  <si>
    <t>$G$4</t>
  </si>
  <si>
    <t>Valores Y2-</t>
  </si>
  <si>
    <t>$H$4</t>
  </si>
  <si>
    <t>Valores Y3+</t>
  </si>
  <si>
    <t>$I$4</t>
  </si>
  <si>
    <t>Valores Y3-</t>
  </si>
  <si>
    <t>$J$4</t>
  </si>
  <si>
    <t>Valores Y4+</t>
  </si>
  <si>
    <t>$K$4</t>
  </si>
  <si>
    <t>Valores Y4-</t>
  </si>
  <si>
    <t>$L$4</t>
  </si>
  <si>
    <t>Valores H5</t>
  </si>
  <si>
    <t>$M$4</t>
  </si>
  <si>
    <t>Valores H6</t>
  </si>
  <si>
    <t>$N$8</t>
  </si>
  <si>
    <t>$N$9</t>
  </si>
  <si>
    <t>$N$10</t>
  </si>
  <si>
    <t>$N$11</t>
  </si>
  <si>
    <t>$N$12</t>
  </si>
  <si>
    <t>$N$13</t>
  </si>
  <si>
    <t>Hoja de cálculo: [Libro1]B</t>
  </si>
  <si>
    <t>Informe creado: 27/10/2017 18:25:48</t>
  </si>
  <si>
    <t>Hoja de cálculo: [Libro1]B (2)</t>
  </si>
  <si>
    <t>Informe creado: 27/10/2017 18:26:25</t>
  </si>
  <si>
    <t>Informe creado: 27/10/2017 18:26:35</t>
  </si>
  <si>
    <t>Hoja de cálculo: [Libro1]Hoja1 (2)</t>
  </si>
  <si>
    <t>Informe creado: 27/10/2017 18:28:41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</si>
</sst>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5" borderId="4" xfId="0" applyFill="1" applyBorder="1" applyAlignment="1"/>
    <xf numFmtId="0" fontId="0" fillId="6" borderId="1" xfId="0" applyFill="1" applyBorder="1"/>
    <xf numFmtId="0" fontId="0" fillId="4" borderId="4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J19" sqref="J19"/>
    </sheetView>
  </sheetViews>
  <sheetFormatPr baseColWidth="10" defaultRowHeight="14.5" x14ac:dyDescent="0.35"/>
  <cols>
    <col min="1" max="1" width="2.26953125" customWidth="1"/>
    <col min="2" max="2" width="6.453125" bestFit="1" customWidth="1"/>
    <col min="3" max="3" width="23.453125" bestFit="1" customWidth="1"/>
    <col min="4" max="4" width="12" bestFit="1" customWidth="1"/>
    <col min="5" max="5" width="9.26953125" bestFit="1" customWidth="1"/>
    <col min="6" max="6" width="12.81640625" customWidth="1"/>
    <col min="7" max="8" width="12" bestFit="1" customWidth="1"/>
  </cols>
  <sheetData>
    <row r="1" spans="1:10" x14ac:dyDescent="0.35">
      <c r="A1" s="7" t="s">
        <v>24</v>
      </c>
    </row>
    <row r="2" spans="1:10" x14ac:dyDescent="0.35">
      <c r="A2" s="7" t="s">
        <v>25</v>
      </c>
    </row>
    <row r="3" spans="1:10" x14ac:dyDescent="0.35">
      <c r="A3" s="7" t="s">
        <v>26</v>
      </c>
    </row>
    <row r="6" spans="1:10" ht="15" thickBot="1" x14ac:dyDescent="0.4">
      <c r="A6" t="s">
        <v>27</v>
      </c>
    </row>
    <row r="7" spans="1:10" x14ac:dyDescent="0.35">
      <c r="B7" s="10"/>
      <c r="C7" s="10"/>
      <c r="D7" s="10" t="s">
        <v>30</v>
      </c>
      <c r="E7" s="10" t="s">
        <v>32</v>
      </c>
      <c r="F7" s="10" t="s">
        <v>34</v>
      </c>
      <c r="G7" s="10" t="s">
        <v>36</v>
      </c>
      <c r="H7" s="10" t="s">
        <v>36</v>
      </c>
    </row>
    <row r="8" spans="1:10" ht="15" thickBot="1" x14ac:dyDescent="0.4">
      <c r="B8" s="11" t="s">
        <v>28</v>
      </c>
      <c r="C8" s="11" t="s">
        <v>29</v>
      </c>
      <c r="D8" s="11" t="s">
        <v>31</v>
      </c>
      <c r="E8" s="11" t="s">
        <v>33</v>
      </c>
      <c r="F8" s="11" t="s">
        <v>35</v>
      </c>
      <c r="G8" s="11" t="s">
        <v>37</v>
      </c>
      <c r="H8" s="11" t="s">
        <v>38</v>
      </c>
    </row>
    <row r="9" spans="1:10" x14ac:dyDescent="0.35">
      <c r="B9" s="8" t="s">
        <v>44</v>
      </c>
      <c r="C9" s="8" t="s">
        <v>45</v>
      </c>
      <c r="D9" s="8">
        <v>1.3642420526593924E-15</v>
      </c>
      <c r="E9" s="8">
        <v>0</v>
      </c>
      <c r="F9" s="8">
        <v>0</v>
      </c>
      <c r="G9" s="8">
        <v>496</v>
      </c>
      <c r="H9" s="8">
        <v>1.5</v>
      </c>
    </row>
    <row r="10" spans="1:10" x14ac:dyDescent="0.35">
      <c r="B10" s="8" t="s">
        <v>46</v>
      </c>
      <c r="C10" s="8" t="s">
        <v>47</v>
      </c>
      <c r="D10" s="8">
        <v>14.999999999999998</v>
      </c>
      <c r="E10" s="8">
        <v>0</v>
      </c>
      <c r="F10" s="8">
        <v>0</v>
      </c>
      <c r="G10" s="8">
        <v>1.2</v>
      </c>
      <c r="H10" s="8">
        <v>496</v>
      </c>
    </row>
    <row r="11" spans="1:10" x14ac:dyDescent="0.35">
      <c r="B11" s="8" t="s">
        <v>48</v>
      </c>
      <c r="C11" s="8" t="s">
        <v>49</v>
      </c>
      <c r="D11" s="8">
        <v>0</v>
      </c>
      <c r="E11" s="8">
        <v>8.0000000000000002E-3</v>
      </c>
      <c r="F11" s="8">
        <v>0</v>
      </c>
      <c r="G11" s="8">
        <v>1E+30</v>
      </c>
      <c r="H11" s="8">
        <v>8.0000000000000002E-3</v>
      </c>
    </row>
    <row r="12" spans="1:10" x14ac:dyDescent="0.35">
      <c r="B12" s="8" t="s">
        <v>50</v>
      </c>
      <c r="C12" s="8" t="s">
        <v>51</v>
      </c>
      <c r="D12" s="8">
        <v>0</v>
      </c>
      <c r="E12" s="8">
        <v>0.99199999999999999</v>
      </c>
      <c r="F12" s="8">
        <v>1</v>
      </c>
      <c r="G12" s="8">
        <v>1E+30</v>
      </c>
      <c r="H12" s="8">
        <v>0.99199999999999999</v>
      </c>
    </row>
    <row r="13" spans="1:10" x14ac:dyDescent="0.35">
      <c r="B13" s="8" t="s">
        <v>52</v>
      </c>
      <c r="C13" s="8" t="s">
        <v>53</v>
      </c>
      <c r="D13" s="8">
        <v>30.000000000000004</v>
      </c>
      <c r="E13" s="8">
        <v>0</v>
      </c>
      <c r="F13" s="8">
        <v>0</v>
      </c>
      <c r="G13" s="8">
        <v>99.2</v>
      </c>
      <c r="H13" s="8">
        <v>0.6</v>
      </c>
    </row>
    <row r="14" spans="1:10" x14ac:dyDescent="0.35">
      <c r="B14" s="8" t="s">
        <v>54</v>
      </c>
      <c r="C14" s="8" t="s">
        <v>55</v>
      </c>
      <c r="D14" s="8">
        <v>0</v>
      </c>
      <c r="E14" s="8">
        <v>2</v>
      </c>
      <c r="F14" s="8">
        <v>1</v>
      </c>
      <c r="G14" s="8">
        <v>1E+30</v>
      </c>
      <c r="H14" s="8">
        <v>2</v>
      </c>
    </row>
    <row r="15" spans="1:10" x14ac:dyDescent="0.35">
      <c r="B15" s="8" t="s">
        <v>56</v>
      </c>
      <c r="C15" s="14" t="s">
        <v>57</v>
      </c>
      <c r="D15" s="14">
        <v>6.0000000000000036</v>
      </c>
      <c r="E15" s="14">
        <v>0</v>
      </c>
      <c r="F15" s="14">
        <v>1</v>
      </c>
      <c r="G15" s="14">
        <v>99.2</v>
      </c>
      <c r="H15" s="14">
        <v>0.6</v>
      </c>
      <c r="I15" s="6">
        <f>F15-H15</f>
        <v>0.4</v>
      </c>
      <c r="J15" s="6">
        <f>F15+G15</f>
        <v>100.2</v>
      </c>
    </row>
    <row r="16" spans="1:10" x14ac:dyDescent="0.35">
      <c r="B16" s="8" t="s">
        <v>58</v>
      </c>
      <c r="C16" s="8" t="s">
        <v>59</v>
      </c>
      <c r="D16" s="8">
        <v>0</v>
      </c>
      <c r="E16" s="8">
        <v>1</v>
      </c>
      <c r="F16" s="8">
        <v>0</v>
      </c>
      <c r="G16" s="8">
        <v>1E+30</v>
      </c>
      <c r="H16" s="8">
        <v>1</v>
      </c>
    </row>
    <row r="17" spans="1:10" x14ac:dyDescent="0.35">
      <c r="B17" s="8" t="s">
        <v>60</v>
      </c>
      <c r="C17" s="8" t="s">
        <v>61</v>
      </c>
      <c r="D17" s="8">
        <v>0</v>
      </c>
      <c r="E17" s="8">
        <v>1</v>
      </c>
      <c r="F17" s="8">
        <v>0</v>
      </c>
      <c r="G17" s="8">
        <v>1E+30</v>
      </c>
      <c r="H17" s="8">
        <v>1</v>
      </c>
    </row>
    <row r="18" spans="1:10" x14ac:dyDescent="0.35">
      <c r="B18" s="8" t="s">
        <v>62</v>
      </c>
      <c r="C18" s="16" t="s">
        <v>63</v>
      </c>
      <c r="D18" s="16">
        <v>0.99999999999999867</v>
      </c>
      <c r="E18" s="16">
        <v>0</v>
      </c>
      <c r="F18" s="16">
        <v>1</v>
      </c>
      <c r="G18" s="16">
        <v>1.5</v>
      </c>
      <c r="H18" s="16">
        <v>1</v>
      </c>
      <c r="I18" s="5"/>
      <c r="J18" s="5">
        <f>F18+G18</f>
        <v>2.5</v>
      </c>
    </row>
    <row r="19" spans="1:10" x14ac:dyDescent="0.35">
      <c r="B19" s="8" t="s">
        <v>64</v>
      </c>
      <c r="C19" s="8" t="s">
        <v>65</v>
      </c>
      <c r="D19" s="8">
        <v>8.9999999999999982</v>
      </c>
      <c r="E19" s="8">
        <v>0</v>
      </c>
      <c r="F19" s="8">
        <v>0</v>
      </c>
      <c r="G19" s="8">
        <v>1.5</v>
      </c>
      <c r="H19" s="8">
        <v>496</v>
      </c>
    </row>
    <row r="20" spans="1:10" ht="15" thickBot="1" x14ac:dyDescent="0.4">
      <c r="B20" s="9" t="s">
        <v>66</v>
      </c>
      <c r="C20" s="9" t="s">
        <v>67</v>
      </c>
      <c r="D20" s="9">
        <v>0</v>
      </c>
      <c r="E20" s="9">
        <v>6</v>
      </c>
      <c r="F20" s="9">
        <v>0</v>
      </c>
      <c r="G20" s="9">
        <v>1E+30</v>
      </c>
      <c r="H20" s="9">
        <v>6</v>
      </c>
    </row>
    <row r="22" spans="1:10" ht="15" thickBot="1" x14ac:dyDescent="0.4">
      <c r="A22" t="s">
        <v>39</v>
      </c>
    </row>
    <row r="23" spans="1:10" x14ac:dyDescent="0.35">
      <c r="B23" s="10"/>
      <c r="C23" s="10"/>
      <c r="D23" s="10" t="s">
        <v>30</v>
      </c>
      <c r="E23" s="10" t="s">
        <v>40</v>
      </c>
      <c r="F23" s="10" t="s">
        <v>42</v>
      </c>
      <c r="G23" s="10" t="s">
        <v>36</v>
      </c>
      <c r="H23" s="10" t="s">
        <v>36</v>
      </c>
    </row>
    <row r="24" spans="1:10" ht="15" thickBot="1" x14ac:dyDescent="0.4">
      <c r="B24" s="11" t="s">
        <v>28</v>
      </c>
      <c r="C24" s="11" t="s">
        <v>29</v>
      </c>
      <c r="D24" s="11" t="s">
        <v>31</v>
      </c>
      <c r="E24" s="11" t="s">
        <v>41</v>
      </c>
      <c r="F24" s="11" t="s">
        <v>43</v>
      </c>
      <c r="G24" s="11" t="s">
        <v>37</v>
      </c>
      <c r="H24" s="11" t="s">
        <v>38</v>
      </c>
    </row>
    <row r="25" spans="1:10" x14ac:dyDescent="0.35">
      <c r="B25" s="8" t="s">
        <v>68</v>
      </c>
      <c r="C25" s="8" t="s">
        <v>15</v>
      </c>
      <c r="D25" s="8">
        <v>30000</v>
      </c>
      <c r="E25" s="8">
        <v>8.0000000000000002E-3</v>
      </c>
      <c r="F25" s="8">
        <v>30000</v>
      </c>
      <c r="G25" s="8">
        <v>499.99999999999932</v>
      </c>
      <c r="H25" s="8">
        <v>6.8212102632969618E-13</v>
      </c>
    </row>
    <row r="26" spans="1:10" x14ac:dyDescent="0.35">
      <c r="B26" s="8" t="s">
        <v>69</v>
      </c>
      <c r="C26" s="8" t="s">
        <v>16</v>
      </c>
      <c r="D26" s="8">
        <v>120</v>
      </c>
      <c r="E26" s="8">
        <v>-1</v>
      </c>
      <c r="F26" s="8">
        <v>120</v>
      </c>
      <c r="G26" s="8">
        <v>6.0000000000000036</v>
      </c>
      <c r="H26" s="8">
        <v>1E+30</v>
      </c>
    </row>
    <row r="27" spans="1:10" x14ac:dyDescent="0.35">
      <c r="B27" s="8" t="s">
        <v>70</v>
      </c>
      <c r="C27" s="8" t="s">
        <v>17</v>
      </c>
      <c r="D27" s="8">
        <v>24</v>
      </c>
      <c r="E27" s="8">
        <v>-1</v>
      </c>
      <c r="F27" s="8">
        <v>24</v>
      </c>
      <c r="G27" s="8">
        <v>6.0000000000000036</v>
      </c>
      <c r="H27" s="8">
        <v>1E+30</v>
      </c>
    </row>
    <row r="28" spans="1:10" x14ac:dyDescent="0.35">
      <c r="B28" s="8" t="s">
        <v>71</v>
      </c>
      <c r="C28" s="8" t="s">
        <v>18</v>
      </c>
      <c r="D28" s="8">
        <v>1</v>
      </c>
      <c r="E28" s="8">
        <v>1</v>
      </c>
      <c r="F28" s="8">
        <v>1</v>
      </c>
      <c r="G28" s="8">
        <v>1E+30</v>
      </c>
      <c r="H28" s="8">
        <v>0.99999999999999867</v>
      </c>
    </row>
    <row r="29" spans="1:10" x14ac:dyDescent="0.35">
      <c r="B29" s="8" t="s">
        <v>72</v>
      </c>
      <c r="C29" s="8" t="s">
        <v>19</v>
      </c>
      <c r="D29" s="8">
        <v>9</v>
      </c>
      <c r="E29" s="8">
        <v>0</v>
      </c>
      <c r="F29" s="8">
        <v>9</v>
      </c>
      <c r="G29" s="8">
        <v>1E+30</v>
      </c>
      <c r="H29" s="8">
        <v>8.9999999999999982</v>
      </c>
    </row>
    <row r="30" spans="1:10" ht="15" thickBot="1" x14ac:dyDescent="0.4">
      <c r="B30" s="9" t="s">
        <v>73</v>
      </c>
      <c r="C30" s="9" t="s">
        <v>20</v>
      </c>
      <c r="D30" s="9">
        <v>15</v>
      </c>
      <c r="E30" s="9">
        <v>-6</v>
      </c>
      <c r="F30" s="9">
        <v>15</v>
      </c>
      <c r="G30" s="9">
        <v>3.410605131648481E-16</v>
      </c>
      <c r="H30" s="9">
        <v>0.24999999999999967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0"/>
  <sheetViews>
    <sheetView topLeftCell="B1" zoomScale="85" zoomScaleNormal="85" workbookViewId="0">
      <selection activeCell="H22" sqref="H22"/>
    </sheetView>
  </sheetViews>
  <sheetFormatPr baseColWidth="10" defaultRowHeight="14.5" x14ac:dyDescent="0.35"/>
  <sheetData>
    <row r="3" spans="2:15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2:15" x14ac:dyDescent="0.35">
      <c r="B4" s="1" t="s">
        <v>13</v>
      </c>
      <c r="C4" s="13">
        <v>1.3642420526593924E-15</v>
      </c>
      <c r="D4" s="13">
        <v>14.999999999999998</v>
      </c>
      <c r="E4" s="13">
        <v>0</v>
      </c>
      <c r="F4" s="13">
        <v>0</v>
      </c>
      <c r="G4" s="13">
        <v>30.000000000000004</v>
      </c>
      <c r="H4" s="13">
        <v>0</v>
      </c>
      <c r="I4" s="13">
        <v>6.0000000000000036</v>
      </c>
      <c r="J4" s="13">
        <v>0</v>
      </c>
      <c r="K4" s="13">
        <v>0</v>
      </c>
      <c r="L4" s="13">
        <v>0.99999999999999867</v>
      </c>
      <c r="M4" s="13">
        <v>8.9999999999999982</v>
      </c>
      <c r="N4" s="13">
        <v>0</v>
      </c>
    </row>
    <row r="5" spans="2:15" x14ac:dyDescent="0.35">
      <c r="B5" s="1" t="s">
        <v>14</v>
      </c>
      <c r="C5" s="1">
        <v>0</v>
      </c>
      <c r="D5" s="1">
        <v>0</v>
      </c>
      <c r="E5" s="1">
        <v>0</v>
      </c>
      <c r="F5" s="1">
        <v>1</v>
      </c>
      <c r="G5" s="1">
        <v>0</v>
      </c>
      <c r="H5" s="1">
        <v>1</v>
      </c>
      <c r="I5" s="1">
        <v>1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6">
        <v>7.0000000000000018</v>
      </c>
    </row>
    <row r="8" spans="2:15" x14ac:dyDescent="0.3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</row>
    <row r="9" spans="2:15" x14ac:dyDescent="0.35">
      <c r="B9" s="1" t="s">
        <v>13</v>
      </c>
      <c r="C9" s="13">
        <v>0</v>
      </c>
      <c r="D9" s="13">
        <v>15</v>
      </c>
      <c r="E9" s="13">
        <v>0</v>
      </c>
      <c r="F9" s="13">
        <v>6.8212102632969618E-13</v>
      </c>
      <c r="G9" s="13">
        <v>29.999999999999996</v>
      </c>
      <c r="H9" s="13">
        <v>0</v>
      </c>
      <c r="I9" s="13">
        <v>5.9999999999999964</v>
      </c>
      <c r="J9" s="13">
        <v>0</v>
      </c>
      <c r="K9" s="13">
        <v>0</v>
      </c>
      <c r="L9" s="13">
        <v>1</v>
      </c>
      <c r="M9" s="13">
        <v>9</v>
      </c>
      <c r="N9" s="13">
        <v>0</v>
      </c>
    </row>
    <row r="10" spans="2:15" x14ac:dyDescent="0.35">
      <c r="B10" s="1" t="s">
        <v>14</v>
      </c>
      <c r="C10" s="1">
        <v>0</v>
      </c>
      <c r="D10" s="1">
        <v>0</v>
      </c>
      <c r="E10" s="1">
        <v>0</v>
      </c>
      <c r="F10" s="1">
        <v>1</v>
      </c>
      <c r="G10" s="1">
        <v>0</v>
      </c>
      <c r="H10" s="1">
        <v>1</v>
      </c>
      <c r="I10" s="15">
        <v>105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6">
        <v>631.00000000000034</v>
      </c>
    </row>
    <row r="13" spans="2:15" x14ac:dyDescent="0.35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</row>
    <row r="14" spans="2:15" x14ac:dyDescent="0.35">
      <c r="B14" s="1" t="s">
        <v>13</v>
      </c>
      <c r="C14" s="13">
        <v>0</v>
      </c>
      <c r="D14" s="13">
        <v>14.4</v>
      </c>
      <c r="E14" s="13">
        <v>0</v>
      </c>
      <c r="F14" s="13">
        <v>1200</v>
      </c>
      <c r="G14" s="13">
        <v>24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v>9</v>
      </c>
      <c r="N14" s="13">
        <v>0.59999999999999964</v>
      </c>
    </row>
    <row r="15" spans="2:15" x14ac:dyDescent="0.35">
      <c r="B15" s="1" t="s">
        <v>14</v>
      </c>
      <c r="C15" s="1">
        <v>0</v>
      </c>
      <c r="D15" s="1">
        <v>0</v>
      </c>
      <c r="E15" s="1">
        <v>0</v>
      </c>
      <c r="F15" s="1">
        <v>1</v>
      </c>
      <c r="G15" s="1">
        <v>0</v>
      </c>
      <c r="H15" s="1">
        <v>1</v>
      </c>
      <c r="I15" s="15">
        <v>1000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6">
        <v>1201</v>
      </c>
    </row>
    <row r="18" spans="2:15" x14ac:dyDescent="0.35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</row>
    <row r="19" spans="2:15" x14ac:dyDescent="0.35">
      <c r="B19" s="1" t="s">
        <v>13</v>
      </c>
      <c r="C19" s="13">
        <v>1</v>
      </c>
      <c r="D19" s="13">
        <v>13.75</v>
      </c>
      <c r="E19" s="13">
        <v>0</v>
      </c>
      <c r="F19" s="13">
        <v>0</v>
      </c>
      <c r="G19" s="12">
        <v>32.5</v>
      </c>
      <c r="H19" s="13">
        <v>0</v>
      </c>
      <c r="I19" s="12">
        <v>8.5</v>
      </c>
      <c r="J19" s="13">
        <v>0</v>
      </c>
      <c r="K19" s="13">
        <v>0</v>
      </c>
      <c r="L19" s="13">
        <v>0</v>
      </c>
      <c r="M19" s="13">
        <v>8</v>
      </c>
      <c r="N19" s="13">
        <v>0.24999999999999967</v>
      </c>
    </row>
    <row r="20" spans="2:15" x14ac:dyDescent="0.35">
      <c r="B20" s="1" t="s">
        <v>14</v>
      </c>
      <c r="C20" s="1">
        <v>0</v>
      </c>
      <c r="D20" s="1">
        <v>0</v>
      </c>
      <c r="E20" s="1">
        <v>0</v>
      </c>
      <c r="F20" s="1">
        <v>1</v>
      </c>
      <c r="G20" s="1">
        <v>0</v>
      </c>
      <c r="H20" s="1">
        <v>1</v>
      </c>
      <c r="I20" s="1">
        <v>1</v>
      </c>
      <c r="J20" s="1">
        <v>0</v>
      </c>
      <c r="K20" s="1">
        <v>0</v>
      </c>
      <c r="L20" s="4">
        <v>5</v>
      </c>
      <c r="M20" s="1">
        <v>0</v>
      </c>
      <c r="N20" s="1">
        <v>0</v>
      </c>
      <c r="O20" s="6">
        <v>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tabSelected="1" zoomScaleNormal="100" workbookViewId="0">
      <selection activeCell="H20" sqref="H20"/>
    </sheetView>
  </sheetViews>
  <sheetFormatPr baseColWidth="10" defaultRowHeight="14.5" x14ac:dyDescent="0.35"/>
  <cols>
    <col min="1" max="1" width="10.81640625" customWidth="1"/>
    <col min="2" max="13" width="7.7265625" customWidth="1"/>
    <col min="15" max="15" width="4.7265625" customWidth="1"/>
  </cols>
  <sheetData>
    <row r="3" spans="1:16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6" x14ac:dyDescent="0.35">
      <c r="A4" s="1" t="s">
        <v>13</v>
      </c>
      <c r="B4" s="13">
        <v>1.3642420526593924E-15</v>
      </c>
      <c r="C4" s="13">
        <v>14.999999999999998</v>
      </c>
      <c r="D4" s="13">
        <v>0</v>
      </c>
      <c r="E4" s="13">
        <v>0</v>
      </c>
      <c r="F4" s="13">
        <v>30.000000000000004</v>
      </c>
      <c r="G4" s="13">
        <v>0</v>
      </c>
      <c r="H4" s="13">
        <v>6.0000000000000036</v>
      </c>
      <c r="I4" s="13">
        <v>0</v>
      </c>
      <c r="J4" s="13">
        <v>0</v>
      </c>
      <c r="K4" s="13">
        <v>0.99999999999999867</v>
      </c>
      <c r="L4" s="13">
        <v>8.9999999999999982</v>
      </c>
      <c r="M4" s="13">
        <v>0</v>
      </c>
    </row>
    <row r="5" spans="1:16" x14ac:dyDescent="0.35">
      <c r="A5" s="1" t="s">
        <v>14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1</v>
      </c>
      <c r="H5" s="1">
        <v>1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6">
        <f>SUMPRODUCT(B5:M5,$B$4:$M$4)</f>
        <v>7.0000000000000018</v>
      </c>
    </row>
    <row r="8" spans="1:16" x14ac:dyDescent="0.35">
      <c r="A8" s="2" t="s">
        <v>15</v>
      </c>
      <c r="B8" s="1">
        <v>2500</v>
      </c>
      <c r="C8" s="1">
        <v>2000</v>
      </c>
      <c r="D8" s="1">
        <v>-1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6">
        <f>SUMPRODUCT(B8:M8,$B$4:$M$4)</f>
        <v>30000</v>
      </c>
      <c r="O8" t="s">
        <v>23</v>
      </c>
      <c r="P8">
        <v>30000</v>
      </c>
    </row>
    <row r="9" spans="1:16" x14ac:dyDescent="0.35">
      <c r="A9" s="2" t="s">
        <v>16</v>
      </c>
      <c r="B9" s="1">
        <v>15</v>
      </c>
      <c r="C9" s="1">
        <v>10</v>
      </c>
      <c r="D9" s="1">
        <v>0</v>
      </c>
      <c r="E9" s="1">
        <v>0</v>
      </c>
      <c r="F9" s="1">
        <v>-1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f t="shared" ref="N9:N13" si="0">SUMPRODUCT(B9:M9,$B$4:$M$4)</f>
        <v>120</v>
      </c>
      <c r="O9" t="s">
        <v>23</v>
      </c>
      <c r="P9">
        <v>120</v>
      </c>
    </row>
    <row r="10" spans="1:16" x14ac:dyDescent="0.35">
      <c r="A10" s="2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1</v>
      </c>
      <c r="G10" s="1">
        <v>0</v>
      </c>
      <c r="H10" s="1">
        <v>-1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6">
        <f t="shared" si="0"/>
        <v>24</v>
      </c>
      <c r="O10" t="s">
        <v>23</v>
      </c>
      <c r="P10">
        <v>24</v>
      </c>
    </row>
    <row r="11" spans="1:16" x14ac:dyDescent="0.35">
      <c r="A11" s="2" t="s">
        <v>18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-1</v>
      </c>
      <c r="K11" s="1">
        <v>1</v>
      </c>
      <c r="L11" s="1">
        <v>0</v>
      </c>
      <c r="M11" s="1">
        <v>0</v>
      </c>
      <c r="N11" s="6">
        <f t="shared" si="0"/>
        <v>1</v>
      </c>
      <c r="O11" t="s">
        <v>23</v>
      </c>
      <c r="P11">
        <v>1</v>
      </c>
    </row>
    <row r="12" spans="1:16" x14ac:dyDescent="0.35">
      <c r="A12" s="4" t="s">
        <v>19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6">
        <f t="shared" si="0"/>
        <v>9</v>
      </c>
      <c r="O12" t="s">
        <v>23</v>
      </c>
      <c r="P12">
        <v>9</v>
      </c>
    </row>
    <row r="13" spans="1:16" x14ac:dyDescent="0.35">
      <c r="A13" s="4" t="s">
        <v>20</v>
      </c>
      <c r="B13" s="1">
        <v>1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6">
        <f t="shared" si="0"/>
        <v>15</v>
      </c>
      <c r="O13" t="s">
        <v>23</v>
      </c>
      <c r="P13">
        <v>15</v>
      </c>
    </row>
    <row r="16" spans="1:16" x14ac:dyDescent="0.35">
      <c r="A16" s="3" t="s">
        <v>21</v>
      </c>
    </row>
    <row r="17" spans="1:1" x14ac:dyDescent="0.35">
      <c r="A17" s="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/>
  </sheetViews>
  <sheetFormatPr baseColWidth="10" defaultRowHeight="14.5" x14ac:dyDescent="0.35"/>
  <cols>
    <col min="1" max="1" width="2.26953125" customWidth="1"/>
    <col min="2" max="2" width="6.453125" bestFit="1" customWidth="1"/>
    <col min="3" max="3" width="23.453125" bestFit="1" customWidth="1"/>
    <col min="4" max="4" width="12" bestFit="1" customWidth="1"/>
    <col min="5" max="5" width="9.26953125" bestFit="1" customWidth="1"/>
    <col min="6" max="6" width="12.81640625" customWidth="1"/>
    <col min="7" max="8" width="12" bestFit="1" customWidth="1"/>
  </cols>
  <sheetData>
    <row r="1" spans="1:8" x14ac:dyDescent="0.35">
      <c r="A1" s="7" t="s">
        <v>24</v>
      </c>
    </row>
    <row r="2" spans="1:8" x14ac:dyDescent="0.35">
      <c r="A2" s="7" t="s">
        <v>74</v>
      </c>
    </row>
    <row r="3" spans="1:8" x14ac:dyDescent="0.35">
      <c r="A3" s="7" t="s">
        <v>75</v>
      </c>
    </row>
    <row r="6" spans="1:8" ht="15" thickBot="1" x14ac:dyDescent="0.4">
      <c r="A6" t="s">
        <v>27</v>
      </c>
    </row>
    <row r="7" spans="1:8" x14ac:dyDescent="0.35">
      <c r="B7" s="10"/>
      <c r="C7" s="10"/>
      <c r="D7" s="10" t="s">
        <v>30</v>
      </c>
      <c r="E7" s="10" t="s">
        <v>32</v>
      </c>
      <c r="F7" s="10" t="s">
        <v>34</v>
      </c>
      <c r="G7" s="10" t="s">
        <v>36</v>
      </c>
      <c r="H7" s="10" t="s">
        <v>36</v>
      </c>
    </row>
    <row r="8" spans="1:8" ht="15" thickBot="1" x14ac:dyDescent="0.4">
      <c r="B8" s="11" t="s">
        <v>28</v>
      </c>
      <c r="C8" s="11" t="s">
        <v>29</v>
      </c>
      <c r="D8" s="11" t="s">
        <v>31</v>
      </c>
      <c r="E8" s="11" t="s">
        <v>33</v>
      </c>
      <c r="F8" s="11" t="s">
        <v>35</v>
      </c>
      <c r="G8" s="11" t="s">
        <v>37</v>
      </c>
      <c r="H8" s="11" t="s">
        <v>38</v>
      </c>
    </row>
    <row r="9" spans="1:8" x14ac:dyDescent="0.35">
      <c r="B9" s="8" t="s">
        <v>44</v>
      </c>
      <c r="C9" s="8" t="s">
        <v>45</v>
      </c>
      <c r="D9" s="8">
        <v>0</v>
      </c>
      <c r="E9" s="8">
        <v>24.000000000000021</v>
      </c>
      <c r="F9" s="8">
        <v>0</v>
      </c>
      <c r="G9" s="8">
        <v>1E+30</v>
      </c>
      <c r="H9" s="8">
        <v>24.000000000000021</v>
      </c>
    </row>
    <row r="10" spans="1:8" x14ac:dyDescent="0.35">
      <c r="B10" s="8" t="s">
        <v>46</v>
      </c>
      <c r="C10" s="8" t="s">
        <v>47</v>
      </c>
      <c r="D10" s="8">
        <v>15</v>
      </c>
      <c r="E10" s="8">
        <v>0</v>
      </c>
      <c r="F10" s="8">
        <v>0</v>
      </c>
      <c r="G10" s="8">
        <v>24.000000000000021</v>
      </c>
      <c r="H10" s="8">
        <v>1E+30</v>
      </c>
    </row>
    <row r="11" spans="1:8" x14ac:dyDescent="0.35">
      <c r="B11" s="8" t="s">
        <v>48</v>
      </c>
      <c r="C11" s="8" t="s">
        <v>49</v>
      </c>
      <c r="D11" s="8">
        <v>0</v>
      </c>
      <c r="E11" s="8">
        <v>1</v>
      </c>
      <c r="F11" s="8">
        <v>0</v>
      </c>
      <c r="G11" s="8">
        <v>1E+30</v>
      </c>
      <c r="H11" s="8">
        <v>1</v>
      </c>
    </row>
    <row r="12" spans="1:8" x14ac:dyDescent="0.35">
      <c r="B12" s="8" t="s">
        <v>50</v>
      </c>
      <c r="C12" s="8" t="s">
        <v>51</v>
      </c>
      <c r="D12" s="8">
        <v>6.8212102632969618E-13</v>
      </c>
      <c r="E12" s="8">
        <v>0</v>
      </c>
      <c r="F12" s="8">
        <v>1</v>
      </c>
      <c r="G12" s="8">
        <v>4.8000000000000043E-2</v>
      </c>
      <c r="H12" s="8">
        <v>0.47499999999999992</v>
      </c>
    </row>
    <row r="13" spans="1:8" x14ac:dyDescent="0.35">
      <c r="B13" s="8" t="s">
        <v>52</v>
      </c>
      <c r="C13" s="8" t="s">
        <v>53</v>
      </c>
      <c r="D13" s="8">
        <v>29.999999999999996</v>
      </c>
      <c r="E13" s="8">
        <v>0</v>
      </c>
      <c r="F13" s="8">
        <v>0</v>
      </c>
      <c r="G13" s="8">
        <v>94.999999999999986</v>
      </c>
      <c r="H13" s="8">
        <v>4.8000000000000043</v>
      </c>
    </row>
    <row r="14" spans="1:8" x14ac:dyDescent="0.35">
      <c r="B14" s="8" t="s">
        <v>54</v>
      </c>
      <c r="C14" s="8" t="s">
        <v>55</v>
      </c>
      <c r="D14" s="8">
        <v>0</v>
      </c>
      <c r="E14" s="8">
        <v>106</v>
      </c>
      <c r="F14" s="8">
        <v>1</v>
      </c>
      <c r="G14" s="8">
        <v>1E+30</v>
      </c>
      <c r="H14" s="8">
        <v>106</v>
      </c>
    </row>
    <row r="15" spans="1:8" x14ac:dyDescent="0.35">
      <c r="B15" s="8" t="s">
        <v>56</v>
      </c>
      <c r="C15" s="8" t="s">
        <v>57</v>
      </c>
      <c r="D15" s="8">
        <v>5.9999999999999964</v>
      </c>
      <c r="E15" s="8">
        <v>0</v>
      </c>
      <c r="F15" s="8">
        <v>105</v>
      </c>
      <c r="G15" s="8">
        <v>94.999999999999986</v>
      </c>
      <c r="H15" s="8">
        <v>4.8000000000000043</v>
      </c>
    </row>
    <row r="16" spans="1:8" x14ac:dyDescent="0.35">
      <c r="B16" s="8" t="s">
        <v>58</v>
      </c>
      <c r="C16" s="8" t="s">
        <v>59</v>
      </c>
      <c r="D16" s="8">
        <v>0</v>
      </c>
      <c r="E16" s="8">
        <v>105</v>
      </c>
      <c r="F16" s="8">
        <v>0</v>
      </c>
      <c r="G16" s="8">
        <v>1E+30</v>
      </c>
      <c r="H16" s="8">
        <v>105</v>
      </c>
    </row>
    <row r="17" spans="1:8" x14ac:dyDescent="0.35">
      <c r="B17" s="8" t="s">
        <v>60</v>
      </c>
      <c r="C17" s="8" t="s">
        <v>61</v>
      </c>
      <c r="D17" s="8">
        <v>0</v>
      </c>
      <c r="E17" s="8">
        <v>1</v>
      </c>
      <c r="F17" s="8">
        <v>0</v>
      </c>
      <c r="G17" s="8">
        <v>1E+30</v>
      </c>
      <c r="H17" s="8">
        <v>1</v>
      </c>
    </row>
    <row r="18" spans="1:8" x14ac:dyDescent="0.35">
      <c r="B18" s="8" t="s">
        <v>62</v>
      </c>
      <c r="C18" s="8" t="s">
        <v>63</v>
      </c>
      <c r="D18" s="8">
        <v>1</v>
      </c>
      <c r="E18" s="8">
        <v>0</v>
      </c>
      <c r="F18" s="8">
        <v>1</v>
      </c>
      <c r="G18" s="8">
        <v>24.000000000000021</v>
      </c>
      <c r="H18" s="8">
        <v>1</v>
      </c>
    </row>
    <row r="19" spans="1:8" x14ac:dyDescent="0.35">
      <c r="B19" s="8" t="s">
        <v>64</v>
      </c>
      <c r="C19" s="8" t="s">
        <v>65</v>
      </c>
      <c r="D19" s="8">
        <v>9</v>
      </c>
      <c r="E19" s="8">
        <v>0</v>
      </c>
      <c r="F19" s="8">
        <v>0</v>
      </c>
      <c r="G19" s="8">
        <v>24.000000000000021</v>
      </c>
      <c r="H19" s="8">
        <v>1E+30</v>
      </c>
    </row>
    <row r="20" spans="1:8" ht="15" thickBot="1" x14ac:dyDescent="0.4">
      <c r="B20" s="9" t="s">
        <v>66</v>
      </c>
      <c r="C20" s="9" t="s">
        <v>67</v>
      </c>
      <c r="D20" s="9">
        <v>0</v>
      </c>
      <c r="E20" s="9">
        <v>949.99999999999989</v>
      </c>
      <c r="F20" s="9">
        <v>0</v>
      </c>
      <c r="G20" s="9">
        <v>1E+30</v>
      </c>
      <c r="H20" s="9">
        <v>949.99999999999989</v>
      </c>
    </row>
    <row r="22" spans="1:8" ht="15" thickBot="1" x14ac:dyDescent="0.4">
      <c r="A22" t="s">
        <v>39</v>
      </c>
    </row>
    <row r="23" spans="1:8" x14ac:dyDescent="0.35">
      <c r="B23" s="10"/>
      <c r="C23" s="10"/>
      <c r="D23" s="10" t="s">
        <v>30</v>
      </c>
      <c r="E23" s="10" t="s">
        <v>40</v>
      </c>
      <c r="F23" s="10" t="s">
        <v>42</v>
      </c>
      <c r="G23" s="10" t="s">
        <v>36</v>
      </c>
      <c r="H23" s="10" t="s">
        <v>36</v>
      </c>
    </row>
    <row r="24" spans="1:8" ht="15" thickBot="1" x14ac:dyDescent="0.4">
      <c r="B24" s="11" t="s">
        <v>28</v>
      </c>
      <c r="C24" s="11" t="s">
        <v>29</v>
      </c>
      <c r="D24" s="11" t="s">
        <v>31</v>
      </c>
      <c r="E24" s="11" t="s">
        <v>41</v>
      </c>
      <c r="F24" s="11" t="s">
        <v>43</v>
      </c>
      <c r="G24" s="11" t="s">
        <v>37</v>
      </c>
      <c r="H24" s="11" t="s">
        <v>38</v>
      </c>
    </row>
    <row r="25" spans="1:8" x14ac:dyDescent="0.35">
      <c r="B25" s="8" t="s">
        <v>68</v>
      </c>
      <c r="C25" s="8" t="s">
        <v>15</v>
      </c>
      <c r="D25" s="8">
        <v>30000</v>
      </c>
      <c r="E25" s="8">
        <v>1</v>
      </c>
      <c r="F25" s="8">
        <v>30000</v>
      </c>
      <c r="G25" s="8">
        <v>1E+30</v>
      </c>
      <c r="H25" s="8">
        <v>6.8212102632969618E-13</v>
      </c>
    </row>
    <row r="26" spans="1:8" x14ac:dyDescent="0.35">
      <c r="B26" s="8" t="s">
        <v>69</v>
      </c>
      <c r="C26" s="8" t="s">
        <v>16</v>
      </c>
      <c r="D26" s="8">
        <v>120</v>
      </c>
      <c r="E26" s="8">
        <v>-105</v>
      </c>
      <c r="F26" s="8">
        <v>120</v>
      </c>
      <c r="G26" s="8">
        <v>5.9999999999999964</v>
      </c>
      <c r="H26" s="8">
        <v>1E+30</v>
      </c>
    </row>
    <row r="27" spans="1:8" x14ac:dyDescent="0.35">
      <c r="B27" s="8" t="s">
        <v>70</v>
      </c>
      <c r="C27" s="8" t="s">
        <v>17</v>
      </c>
      <c r="D27" s="8">
        <v>24</v>
      </c>
      <c r="E27" s="8">
        <v>-105</v>
      </c>
      <c r="F27" s="8">
        <v>24</v>
      </c>
      <c r="G27" s="8">
        <v>5.9999999999999964</v>
      </c>
      <c r="H27" s="8">
        <v>1E+30</v>
      </c>
    </row>
    <row r="28" spans="1:8" x14ac:dyDescent="0.35">
      <c r="B28" s="8" t="s">
        <v>71</v>
      </c>
      <c r="C28" s="8" t="s">
        <v>18</v>
      </c>
      <c r="D28" s="8">
        <v>1</v>
      </c>
      <c r="E28" s="8">
        <v>1</v>
      </c>
      <c r="F28" s="8">
        <v>1</v>
      </c>
      <c r="G28" s="8">
        <v>1E+30</v>
      </c>
      <c r="H28" s="8">
        <v>1</v>
      </c>
    </row>
    <row r="29" spans="1:8" x14ac:dyDescent="0.35">
      <c r="B29" s="8" t="s">
        <v>72</v>
      </c>
      <c r="C29" s="8" t="s">
        <v>19</v>
      </c>
      <c r="D29" s="8">
        <v>9</v>
      </c>
      <c r="E29" s="8">
        <v>0</v>
      </c>
      <c r="F29" s="8">
        <v>9</v>
      </c>
      <c r="G29" s="8">
        <v>1E+30</v>
      </c>
      <c r="H29" s="8">
        <v>9</v>
      </c>
    </row>
    <row r="30" spans="1:8" ht="15" thickBot="1" x14ac:dyDescent="0.4">
      <c r="B30" s="9" t="s">
        <v>73</v>
      </c>
      <c r="C30" s="9" t="s">
        <v>20</v>
      </c>
      <c r="D30" s="9">
        <v>15</v>
      </c>
      <c r="E30" s="9">
        <v>-949.99999999999989</v>
      </c>
      <c r="F30" s="9">
        <v>15</v>
      </c>
      <c r="G30" s="9">
        <v>3.410605131648481E-16</v>
      </c>
      <c r="H30" s="9">
        <v>0.59999999999999964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zoomScaleNormal="100" workbookViewId="0">
      <selection activeCell="A3" sqref="A3:N5"/>
    </sheetView>
  </sheetViews>
  <sheetFormatPr baseColWidth="10" defaultRowHeight="14.5" x14ac:dyDescent="0.35"/>
  <cols>
    <col min="1" max="1" width="10.81640625" customWidth="1"/>
    <col min="2" max="13" width="7.7265625" customWidth="1"/>
    <col min="15" max="15" width="4.7265625" customWidth="1"/>
  </cols>
  <sheetData>
    <row r="3" spans="1:16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6" x14ac:dyDescent="0.35">
      <c r="A4" s="1" t="s">
        <v>13</v>
      </c>
      <c r="B4" s="13">
        <v>0</v>
      </c>
      <c r="C4" s="13">
        <v>15</v>
      </c>
      <c r="D4" s="13">
        <v>0</v>
      </c>
      <c r="E4" s="13">
        <v>6.8212102632969618E-13</v>
      </c>
      <c r="F4" s="13">
        <v>29.999999999999996</v>
      </c>
      <c r="G4" s="13">
        <v>0</v>
      </c>
      <c r="H4" s="13">
        <v>5.9999999999999964</v>
      </c>
      <c r="I4" s="13">
        <v>0</v>
      </c>
      <c r="J4" s="13">
        <v>0</v>
      </c>
      <c r="K4" s="13">
        <v>1</v>
      </c>
      <c r="L4" s="13">
        <v>9</v>
      </c>
      <c r="M4" s="13">
        <v>0</v>
      </c>
    </row>
    <row r="5" spans="1:16" x14ac:dyDescent="0.35">
      <c r="A5" s="1" t="s">
        <v>14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1</v>
      </c>
      <c r="H5" s="15">
        <v>105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6">
        <f>SUMPRODUCT(B5:M5,$B$4:$M$4)</f>
        <v>631.00000000000034</v>
      </c>
    </row>
    <row r="8" spans="1:16" x14ac:dyDescent="0.35">
      <c r="A8" s="2" t="s">
        <v>15</v>
      </c>
      <c r="B8" s="1">
        <v>2500</v>
      </c>
      <c r="C8" s="1">
        <v>2000</v>
      </c>
      <c r="D8" s="1">
        <v>-1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6">
        <f>SUMPRODUCT(B8:M8,$B$4:$M$4)</f>
        <v>30000</v>
      </c>
      <c r="O8" t="s">
        <v>23</v>
      </c>
      <c r="P8">
        <v>30000</v>
      </c>
    </row>
    <row r="9" spans="1:16" x14ac:dyDescent="0.35">
      <c r="A9" s="2" t="s">
        <v>16</v>
      </c>
      <c r="B9" s="1">
        <v>15</v>
      </c>
      <c r="C9" s="1">
        <v>10</v>
      </c>
      <c r="D9" s="1">
        <v>0</v>
      </c>
      <c r="E9" s="1">
        <v>0</v>
      </c>
      <c r="F9" s="1">
        <v>-1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f t="shared" ref="N9:N13" si="0">SUMPRODUCT(B9:M9,$B$4:$M$4)</f>
        <v>120</v>
      </c>
      <c r="O9" t="s">
        <v>23</v>
      </c>
      <c r="P9">
        <v>120</v>
      </c>
    </row>
    <row r="10" spans="1:16" x14ac:dyDescent="0.35">
      <c r="A10" s="2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1</v>
      </c>
      <c r="G10" s="1">
        <v>0</v>
      </c>
      <c r="H10" s="1">
        <v>-1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6">
        <f t="shared" si="0"/>
        <v>24</v>
      </c>
      <c r="O10" t="s">
        <v>23</v>
      </c>
      <c r="P10">
        <v>24</v>
      </c>
    </row>
    <row r="11" spans="1:16" x14ac:dyDescent="0.35">
      <c r="A11" s="2" t="s">
        <v>18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-1</v>
      </c>
      <c r="K11" s="1">
        <v>1</v>
      </c>
      <c r="L11" s="1">
        <v>0</v>
      </c>
      <c r="M11" s="1">
        <v>0</v>
      </c>
      <c r="N11" s="6">
        <f t="shared" si="0"/>
        <v>1</v>
      </c>
      <c r="O11" t="s">
        <v>23</v>
      </c>
      <c r="P11">
        <v>1</v>
      </c>
    </row>
    <row r="12" spans="1:16" x14ac:dyDescent="0.35">
      <c r="A12" s="4" t="s">
        <v>19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6">
        <f t="shared" si="0"/>
        <v>9</v>
      </c>
      <c r="O12" t="s">
        <v>23</v>
      </c>
      <c r="P12">
        <v>9</v>
      </c>
    </row>
    <row r="13" spans="1:16" x14ac:dyDescent="0.35">
      <c r="A13" s="4" t="s">
        <v>20</v>
      </c>
      <c r="B13" s="1">
        <v>1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6">
        <f t="shared" si="0"/>
        <v>15</v>
      </c>
      <c r="O13" t="s">
        <v>23</v>
      </c>
      <c r="P13">
        <v>15</v>
      </c>
    </row>
    <row r="16" spans="1:16" x14ac:dyDescent="0.35">
      <c r="A16" s="3" t="s">
        <v>21</v>
      </c>
    </row>
    <row r="17" spans="1:1" x14ac:dyDescent="0.35">
      <c r="A17" s="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/>
  </sheetViews>
  <sheetFormatPr baseColWidth="10" defaultRowHeight="14.5" x14ac:dyDescent="0.35"/>
  <cols>
    <col min="1" max="1" width="2.26953125" customWidth="1"/>
    <col min="2" max="2" width="6.453125" bestFit="1" customWidth="1"/>
    <col min="3" max="3" width="23.453125" bestFit="1" customWidth="1"/>
    <col min="4" max="4" width="12" bestFit="1" customWidth="1"/>
    <col min="5" max="5" width="9.26953125" bestFit="1" customWidth="1"/>
    <col min="6" max="6" width="12.81640625" customWidth="1"/>
    <col min="7" max="8" width="12" bestFit="1" customWidth="1"/>
  </cols>
  <sheetData>
    <row r="1" spans="1:8" x14ac:dyDescent="0.35">
      <c r="A1" s="7" t="s">
        <v>24</v>
      </c>
    </row>
    <row r="2" spans="1:8" x14ac:dyDescent="0.35">
      <c r="A2" s="7" t="s">
        <v>76</v>
      </c>
    </row>
    <row r="3" spans="1:8" x14ac:dyDescent="0.35">
      <c r="A3" s="7" t="s">
        <v>77</v>
      </c>
    </row>
    <row r="6" spans="1:8" ht="15" thickBot="1" x14ac:dyDescent="0.4">
      <c r="A6" t="s">
        <v>27</v>
      </c>
    </row>
    <row r="7" spans="1:8" x14ac:dyDescent="0.35">
      <c r="B7" s="10"/>
      <c r="C7" s="10"/>
      <c r="D7" s="10" t="s">
        <v>30</v>
      </c>
      <c r="E7" s="10" t="s">
        <v>32</v>
      </c>
      <c r="F7" s="10" t="s">
        <v>34</v>
      </c>
      <c r="G7" s="10" t="s">
        <v>36</v>
      </c>
      <c r="H7" s="10" t="s">
        <v>36</v>
      </c>
    </row>
    <row r="8" spans="1:8" ht="15" thickBot="1" x14ac:dyDescent="0.4">
      <c r="B8" s="11" t="s">
        <v>28</v>
      </c>
      <c r="C8" s="11" t="s">
        <v>29</v>
      </c>
      <c r="D8" s="11" t="s">
        <v>31</v>
      </c>
      <c r="E8" s="11" t="s">
        <v>33</v>
      </c>
      <c r="F8" s="11" t="s">
        <v>35</v>
      </c>
      <c r="G8" s="11" t="s">
        <v>37</v>
      </c>
      <c r="H8" s="11" t="s">
        <v>38</v>
      </c>
    </row>
    <row r="9" spans="1:8" x14ac:dyDescent="0.35">
      <c r="B9" s="8" t="s">
        <v>44</v>
      </c>
      <c r="C9" s="8" t="s">
        <v>45</v>
      </c>
      <c r="D9" s="8">
        <v>0</v>
      </c>
      <c r="E9" s="8">
        <v>499</v>
      </c>
      <c r="F9" s="8">
        <v>0</v>
      </c>
      <c r="G9" s="8">
        <v>1E+30</v>
      </c>
      <c r="H9" s="8">
        <v>499</v>
      </c>
    </row>
    <row r="10" spans="1:8" x14ac:dyDescent="0.35">
      <c r="B10" s="8" t="s">
        <v>46</v>
      </c>
      <c r="C10" s="8" t="s">
        <v>47</v>
      </c>
      <c r="D10" s="8">
        <v>15</v>
      </c>
      <c r="E10" s="8">
        <v>0</v>
      </c>
      <c r="F10" s="8">
        <v>0</v>
      </c>
      <c r="G10" s="8">
        <v>0</v>
      </c>
      <c r="H10" s="8">
        <v>1E+30</v>
      </c>
    </row>
    <row r="11" spans="1:8" x14ac:dyDescent="0.35">
      <c r="B11" s="8" t="s">
        <v>48</v>
      </c>
      <c r="C11" s="8" t="s">
        <v>49</v>
      </c>
      <c r="D11" s="8">
        <v>0</v>
      </c>
      <c r="E11" s="8">
        <v>1</v>
      </c>
      <c r="F11" s="8">
        <v>0</v>
      </c>
      <c r="G11" s="8">
        <v>1E+30</v>
      </c>
      <c r="H11" s="8">
        <v>1</v>
      </c>
    </row>
    <row r="12" spans="1:8" x14ac:dyDescent="0.35">
      <c r="B12" s="8" t="s">
        <v>50</v>
      </c>
      <c r="C12" s="8" t="s">
        <v>51</v>
      </c>
      <c r="D12" s="8">
        <v>6.8212102632969618E-13</v>
      </c>
      <c r="E12" s="8">
        <v>0</v>
      </c>
      <c r="F12" s="8">
        <v>1</v>
      </c>
      <c r="G12" s="8">
        <v>0.998</v>
      </c>
      <c r="H12" s="8">
        <v>0</v>
      </c>
    </row>
    <row r="13" spans="1:8" x14ac:dyDescent="0.35">
      <c r="B13" s="8" t="s">
        <v>52</v>
      </c>
      <c r="C13" s="8" t="s">
        <v>53</v>
      </c>
      <c r="D13" s="8">
        <v>29.999999999999996</v>
      </c>
      <c r="E13" s="8">
        <v>0</v>
      </c>
      <c r="F13" s="8">
        <v>0</v>
      </c>
      <c r="G13" s="8">
        <v>0</v>
      </c>
      <c r="H13" s="8">
        <v>99.8</v>
      </c>
    </row>
    <row r="14" spans="1:8" x14ac:dyDescent="0.35">
      <c r="B14" s="8" t="s">
        <v>54</v>
      </c>
      <c r="C14" s="8" t="s">
        <v>55</v>
      </c>
      <c r="D14" s="8">
        <v>0</v>
      </c>
      <c r="E14" s="8">
        <v>201</v>
      </c>
      <c r="F14" s="8">
        <v>1</v>
      </c>
      <c r="G14" s="8">
        <v>1E+30</v>
      </c>
      <c r="H14" s="8">
        <v>201</v>
      </c>
    </row>
    <row r="15" spans="1:8" x14ac:dyDescent="0.35">
      <c r="B15" s="8" t="s">
        <v>56</v>
      </c>
      <c r="C15" s="8" t="s">
        <v>57</v>
      </c>
      <c r="D15" s="8">
        <v>5.9999999999999964</v>
      </c>
      <c r="E15" s="8">
        <v>0</v>
      </c>
      <c r="F15" s="8">
        <v>200</v>
      </c>
      <c r="G15" s="8">
        <v>0</v>
      </c>
      <c r="H15" s="8">
        <v>99.8</v>
      </c>
    </row>
    <row r="16" spans="1:8" x14ac:dyDescent="0.35">
      <c r="B16" s="8" t="s">
        <v>58</v>
      </c>
      <c r="C16" s="8" t="s">
        <v>59</v>
      </c>
      <c r="D16" s="8">
        <v>0</v>
      </c>
      <c r="E16" s="8">
        <v>200</v>
      </c>
      <c r="F16" s="8">
        <v>0</v>
      </c>
      <c r="G16" s="8">
        <v>1E+30</v>
      </c>
      <c r="H16" s="8">
        <v>200</v>
      </c>
    </row>
    <row r="17" spans="1:8" x14ac:dyDescent="0.35">
      <c r="B17" s="8" t="s">
        <v>60</v>
      </c>
      <c r="C17" s="8" t="s">
        <v>61</v>
      </c>
      <c r="D17" s="8">
        <v>0</v>
      </c>
      <c r="E17" s="8">
        <v>1</v>
      </c>
      <c r="F17" s="8">
        <v>0</v>
      </c>
      <c r="G17" s="8">
        <v>1E+30</v>
      </c>
      <c r="H17" s="8">
        <v>1</v>
      </c>
    </row>
    <row r="18" spans="1:8" x14ac:dyDescent="0.35">
      <c r="B18" s="8" t="s">
        <v>62</v>
      </c>
      <c r="C18" s="8" t="s">
        <v>63</v>
      </c>
      <c r="D18" s="8">
        <v>1</v>
      </c>
      <c r="E18" s="8">
        <v>0</v>
      </c>
      <c r="F18" s="8">
        <v>1</v>
      </c>
      <c r="G18" s="8">
        <v>499</v>
      </c>
      <c r="H18" s="8">
        <v>1</v>
      </c>
    </row>
    <row r="19" spans="1:8" x14ac:dyDescent="0.35">
      <c r="B19" s="8" t="s">
        <v>64</v>
      </c>
      <c r="C19" s="8" t="s">
        <v>65</v>
      </c>
      <c r="D19" s="8">
        <v>9</v>
      </c>
      <c r="E19" s="8">
        <v>0</v>
      </c>
      <c r="F19" s="8">
        <v>0</v>
      </c>
      <c r="G19" s="8">
        <v>499</v>
      </c>
      <c r="H19" s="8">
        <v>1E+30</v>
      </c>
    </row>
    <row r="20" spans="1:8" ht="15" thickBot="1" x14ac:dyDescent="0.4">
      <c r="B20" s="9" t="s">
        <v>66</v>
      </c>
      <c r="C20" s="9" t="s">
        <v>67</v>
      </c>
      <c r="D20" s="9">
        <v>0</v>
      </c>
      <c r="E20" s="9">
        <v>0</v>
      </c>
      <c r="F20" s="9">
        <v>0</v>
      </c>
      <c r="G20" s="9">
        <v>1E+30</v>
      </c>
      <c r="H20" s="9">
        <v>0</v>
      </c>
    </row>
    <row r="22" spans="1:8" ht="15" thickBot="1" x14ac:dyDescent="0.4">
      <c r="A22" t="s">
        <v>39</v>
      </c>
    </row>
    <row r="23" spans="1:8" x14ac:dyDescent="0.35">
      <c r="B23" s="10"/>
      <c r="C23" s="10"/>
      <c r="D23" s="10" t="s">
        <v>30</v>
      </c>
      <c r="E23" s="10" t="s">
        <v>40</v>
      </c>
      <c r="F23" s="10" t="s">
        <v>42</v>
      </c>
      <c r="G23" s="10" t="s">
        <v>36</v>
      </c>
      <c r="H23" s="10" t="s">
        <v>36</v>
      </c>
    </row>
    <row r="24" spans="1:8" ht="15" thickBot="1" x14ac:dyDescent="0.4">
      <c r="B24" s="11" t="s">
        <v>28</v>
      </c>
      <c r="C24" s="11" t="s">
        <v>29</v>
      </c>
      <c r="D24" s="11" t="s">
        <v>31</v>
      </c>
      <c r="E24" s="11" t="s">
        <v>41</v>
      </c>
      <c r="F24" s="11" t="s">
        <v>43</v>
      </c>
      <c r="G24" s="11" t="s">
        <v>37</v>
      </c>
      <c r="H24" s="11" t="s">
        <v>38</v>
      </c>
    </row>
    <row r="25" spans="1:8" x14ac:dyDescent="0.35">
      <c r="B25" s="8" t="s">
        <v>68</v>
      </c>
      <c r="C25" s="8" t="s">
        <v>15</v>
      </c>
      <c r="D25" s="8">
        <v>30000</v>
      </c>
      <c r="E25" s="8">
        <v>1</v>
      </c>
      <c r="F25" s="8">
        <v>30000</v>
      </c>
      <c r="G25" s="8">
        <v>1E+30</v>
      </c>
      <c r="H25" s="8">
        <v>6.8212102632969618E-13</v>
      </c>
    </row>
    <row r="26" spans="1:8" x14ac:dyDescent="0.35">
      <c r="B26" s="8" t="s">
        <v>69</v>
      </c>
      <c r="C26" s="8" t="s">
        <v>16</v>
      </c>
      <c r="D26" s="8">
        <v>120</v>
      </c>
      <c r="E26" s="8">
        <v>-200</v>
      </c>
      <c r="F26" s="8">
        <v>120</v>
      </c>
      <c r="G26" s="8">
        <v>5.9999999999999964</v>
      </c>
      <c r="H26" s="8">
        <v>1E+30</v>
      </c>
    </row>
    <row r="27" spans="1:8" x14ac:dyDescent="0.35">
      <c r="B27" s="8" t="s">
        <v>70</v>
      </c>
      <c r="C27" s="8" t="s">
        <v>17</v>
      </c>
      <c r="D27" s="8">
        <v>24</v>
      </c>
      <c r="E27" s="8">
        <v>-200</v>
      </c>
      <c r="F27" s="8">
        <v>24</v>
      </c>
      <c r="G27" s="8">
        <v>5.9999999999999964</v>
      </c>
      <c r="H27" s="8">
        <v>1E+30</v>
      </c>
    </row>
    <row r="28" spans="1:8" x14ac:dyDescent="0.35">
      <c r="B28" s="8" t="s">
        <v>71</v>
      </c>
      <c r="C28" s="8" t="s">
        <v>18</v>
      </c>
      <c r="D28" s="8">
        <v>1</v>
      </c>
      <c r="E28" s="8">
        <v>1</v>
      </c>
      <c r="F28" s="8">
        <v>1</v>
      </c>
      <c r="G28" s="8">
        <v>1E+30</v>
      </c>
      <c r="H28" s="8">
        <v>1</v>
      </c>
    </row>
    <row r="29" spans="1:8" x14ac:dyDescent="0.35">
      <c r="B29" s="8" t="s">
        <v>72</v>
      </c>
      <c r="C29" s="8" t="s">
        <v>19</v>
      </c>
      <c r="D29" s="8">
        <v>9</v>
      </c>
      <c r="E29" s="8">
        <v>0</v>
      </c>
      <c r="F29" s="8">
        <v>9</v>
      </c>
      <c r="G29" s="8">
        <v>1E+30</v>
      </c>
      <c r="H29" s="8">
        <v>9</v>
      </c>
    </row>
    <row r="30" spans="1:8" ht="15" thickBot="1" x14ac:dyDescent="0.4">
      <c r="B30" s="9" t="s">
        <v>73</v>
      </c>
      <c r="C30" s="9" t="s">
        <v>20</v>
      </c>
      <c r="D30" s="9">
        <v>15</v>
      </c>
      <c r="E30" s="9">
        <v>0</v>
      </c>
      <c r="F30" s="9">
        <v>15</v>
      </c>
      <c r="G30" s="9">
        <v>3.410605131648481E-16</v>
      </c>
      <c r="H30" s="9">
        <v>0.59999999999999964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/>
  </sheetViews>
  <sheetFormatPr baseColWidth="10" defaultRowHeight="14.5" x14ac:dyDescent="0.35"/>
  <cols>
    <col min="1" max="1" width="2.26953125" customWidth="1"/>
    <col min="2" max="2" width="6.453125" bestFit="1" customWidth="1"/>
    <col min="3" max="3" width="23.453125" bestFit="1" customWidth="1"/>
    <col min="4" max="4" width="6" bestFit="1" customWidth="1"/>
    <col min="5" max="5" width="9.26953125" bestFit="1" customWidth="1"/>
    <col min="6" max="6" width="12.81640625" customWidth="1"/>
    <col min="7" max="7" width="12" bestFit="1" customWidth="1"/>
    <col min="8" max="8" width="10.54296875" customWidth="1"/>
  </cols>
  <sheetData>
    <row r="1" spans="1:8" x14ac:dyDescent="0.35">
      <c r="A1" s="7" t="s">
        <v>24</v>
      </c>
    </row>
    <row r="2" spans="1:8" x14ac:dyDescent="0.35">
      <c r="A2" s="7" t="s">
        <v>76</v>
      </c>
    </row>
    <row r="3" spans="1:8" x14ac:dyDescent="0.35">
      <c r="A3" s="7" t="s">
        <v>78</v>
      </c>
    </row>
    <row r="6" spans="1:8" ht="15" thickBot="1" x14ac:dyDescent="0.4">
      <c r="A6" t="s">
        <v>27</v>
      </c>
    </row>
    <row r="7" spans="1:8" x14ac:dyDescent="0.35">
      <c r="B7" s="10"/>
      <c r="C7" s="10"/>
      <c r="D7" s="10" t="s">
        <v>30</v>
      </c>
      <c r="E7" s="10" t="s">
        <v>32</v>
      </c>
      <c r="F7" s="10" t="s">
        <v>34</v>
      </c>
      <c r="G7" s="10" t="s">
        <v>36</v>
      </c>
      <c r="H7" s="10" t="s">
        <v>36</v>
      </c>
    </row>
    <row r="8" spans="1:8" ht="15" thickBot="1" x14ac:dyDescent="0.4">
      <c r="B8" s="11" t="s">
        <v>28</v>
      </c>
      <c r="C8" s="11" t="s">
        <v>29</v>
      </c>
      <c r="D8" s="11" t="s">
        <v>31</v>
      </c>
      <c r="E8" s="11" t="s">
        <v>33</v>
      </c>
      <c r="F8" s="11" t="s">
        <v>35</v>
      </c>
      <c r="G8" s="11" t="s">
        <v>37</v>
      </c>
      <c r="H8" s="11" t="s">
        <v>38</v>
      </c>
    </row>
    <row r="9" spans="1:8" x14ac:dyDescent="0.35">
      <c r="B9" s="8" t="s">
        <v>44</v>
      </c>
      <c r="C9" s="8" t="s">
        <v>45</v>
      </c>
      <c r="D9" s="8">
        <v>0</v>
      </c>
      <c r="E9" s="8">
        <v>499</v>
      </c>
      <c r="F9" s="8">
        <v>0</v>
      </c>
      <c r="G9" s="8">
        <v>1E+30</v>
      </c>
      <c r="H9" s="8">
        <v>499</v>
      </c>
    </row>
    <row r="10" spans="1:8" x14ac:dyDescent="0.35">
      <c r="B10" s="8" t="s">
        <v>46</v>
      </c>
      <c r="C10" s="8" t="s">
        <v>47</v>
      </c>
      <c r="D10" s="8">
        <v>14.4</v>
      </c>
      <c r="E10" s="8">
        <v>0</v>
      </c>
      <c r="F10" s="8">
        <v>0</v>
      </c>
      <c r="G10" s="8">
        <v>332.66666666666669</v>
      </c>
      <c r="H10" s="8">
        <v>8000</v>
      </c>
    </row>
    <row r="11" spans="1:8" x14ac:dyDescent="0.35">
      <c r="B11" s="8" t="s">
        <v>48</v>
      </c>
      <c r="C11" s="8" t="s">
        <v>49</v>
      </c>
      <c r="D11" s="8">
        <v>0</v>
      </c>
      <c r="E11" s="8">
        <v>1</v>
      </c>
      <c r="F11" s="8">
        <v>0</v>
      </c>
      <c r="G11" s="8">
        <v>1E+30</v>
      </c>
      <c r="H11" s="8">
        <v>1</v>
      </c>
    </row>
    <row r="12" spans="1:8" x14ac:dyDescent="0.35">
      <c r="B12" s="8" t="s">
        <v>50</v>
      </c>
      <c r="C12" s="8" t="s">
        <v>51</v>
      </c>
      <c r="D12" s="8">
        <v>1200</v>
      </c>
      <c r="E12" s="8">
        <v>0</v>
      </c>
      <c r="F12" s="8">
        <v>1</v>
      </c>
      <c r="G12" s="8">
        <v>4</v>
      </c>
      <c r="H12" s="8">
        <v>0.998</v>
      </c>
    </row>
    <row r="13" spans="1:8" x14ac:dyDescent="0.35">
      <c r="B13" s="8" t="s">
        <v>52</v>
      </c>
      <c r="C13" s="8" t="s">
        <v>53</v>
      </c>
      <c r="D13" s="8">
        <v>24</v>
      </c>
      <c r="E13" s="8">
        <v>0</v>
      </c>
      <c r="F13" s="8">
        <v>0</v>
      </c>
      <c r="G13" s="8">
        <v>200</v>
      </c>
      <c r="H13" s="8">
        <v>800</v>
      </c>
    </row>
    <row r="14" spans="1:8" x14ac:dyDescent="0.35">
      <c r="B14" s="8" t="s">
        <v>54</v>
      </c>
      <c r="C14" s="8" t="s">
        <v>55</v>
      </c>
      <c r="D14" s="8">
        <v>0</v>
      </c>
      <c r="E14" s="8">
        <v>201</v>
      </c>
      <c r="F14" s="8">
        <v>1</v>
      </c>
      <c r="G14" s="8">
        <v>1E+30</v>
      </c>
      <c r="H14" s="8">
        <v>201</v>
      </c>
    </row>
    <row r="15" spans="1:8" x14ac:dyDescent="0.35">
      <c r="B15" s="8" t="s">
        <v>56</v>
      </c>
      <c r="C15" s="8" t="s">
        <v>57</v>
      </c>
      <c r="D15" s="8">
        <v>0</v>
      </c>
      <c r="E15" s="8">
        <v>800</v>
      </c>
      <c r="F15" s="8">
        <v>1000</v>
      </c>
      <c r="G15" s="8">
        <v>1E+30</v>
      </c>
      <c r="H15" s="8">
        <v>800</v>
      </c>
    </row>
    <row r="16" spans="1:8" x14ac:dyDescent="0.35">
      <c r="B16" s="8" t="s">
        <v>58</v>
      </c>
      <c r="C16" s="8" t="s">
        <v>59</v>
      </c>
      <c r="D16" s="8">
        <v>0</v>
      </c>
      <c r="E16" s="8">
        <v>200</v>
      </c>
      <c r="F16" s="8">
        <v>0</v>
      </c>
      <c r="G16" s="8">
        <v>1E+30</v>
      </c>
      <c r="H16" s="8">
        <v>200</v>
      </c>
    </row>
    <row r="17" spans="1:8" x14ac:dyDescent="0.35">
      <c r="B17" s="8" t="s">
        <v>60</v>
      </c>
      <c r="C17" s="8" t="s">
        <v>61</v>
      </c>
      <c r="D17" s="8">
        <v>0</v>
      </c>
      <c r="E17" s="8">
        <v>1</v>
      </c>
      <c r="F17" s="8">
        <v>0</v>
      </c>
      <c r="G17" s="8">
        <v>1E+30</v>
      </c>
      <c r="H17" s="8">
        <v>1</v>
      </c>
    </row>
    <row r="18" spans="1:8" x14ac:dyDescent="0.35">
      <c r="B18" s="8" t="s">
        <v>62</v>
      </c>
      <c r="C18" s="8" t="s">
        <v>63</v>
      </c>
      <c r="D18" s="8">
        <v>1</v>
      </c>
      <c r="E18" s="8">
        <v>0</v>
      </c>
      <c r="F18" s="8">
        <v>1</v>
      </c>
      <c r="G18" s="8">
        <v>499</v>
      </c>
      <c r="H18" s="8">
        <v>1</v>
      </c>
    </row>
    <row r="19" spans="1:8" x14ac:dyDescent="0.35">
      <c r="B19" s="8" t="s">
        <v>64</v>
      </c>
      <c r="C19" s="8" t="s">
        <v>65</v>
      </c>
      <c r="D19" s="8">
        <v>9</v>
      </c>
      <c r="E19" s="8">
        <v>0</v>
      </c>
      <c r="F19" s="8">
        <v>0</v>
      </c>
      <c r="G19" s="8">
        <v>499</v>
      </c>
      <c r="H19" s="8">
        <v>1E+30</v>
      </c>
    </row>
    <row r="20" spans="1:8" ht="15" thickBot="1" x14ac:dyDescent="0.4">
      <c r="B20" s="9" t="s">
        <v>66</v>
      </c>
      <c r="C20" s="9" t="s">
        <v>67</v>
      </c>
      <c r="D20" s="9">
        <v>0.59999999999999964</v>
      </c>
      <c r="E20" s="9">
        <v>0</v>
      </c>
      <c r="F20" s="9">
        <v>0</v>
      </c>
      <c r="G20" s="9">
        <v>8000</v>
      </c>
      <c r="H20" s="9">
        <v>998</v>
      </c>
    </row>
    <row r="22" spans="1:8" ht="15" thickBot="1" x14ac:dyDescent="0.4">
      <c r="A22" t="s">
        <v>39</v>
      </c>
    </row>
    <row r="23" spans="1:8" x14ac:dyDescent="0.35">
      <c r="B23" s="10"/>
      <c r="C23" s="10"/>
      <c r="D23" s="10" t="s">
        <v>30</v>
      </c>
      <c r="E23" s="10" t="s">
        <v>40</v>
      </c>
      <c r="F23" s="10" t="s">
        <v>42</v>
      </c>
      <c r="G23" s="10" t="s">
        <v>36</v>
      </c>
      <c r="H23" s="10" t="s">
        <v>36</v>
      </c>
    </row>
    <row r="24" spans="1:8" ht="15" thickBot="1" x14ac:dyDescent="0.4">
      <c r="B24" s="11" t="s">
        <v>28</v>
      </c>
      <c r="C24" s="11" t="s">
        <v>29</v>
      </c>
      <c r="D24" s="11" t="s">
        <v>31</v>
      </c>
      <c r="E24" s="11" t="s">
        <v>41</v>
      </c>
      <c r="F24" s="11" t="s">
        <v>43</v>
      </c>
      <c r="G24" s="11" t="s">
        <v>37</v>
      </c>
      <c r="H24" s="11" t="s">
        <v>38</v>
      </c>
    </row>
    <row r="25" spans="1:8" x14ac:dyDescent="0.35">
      <c r="B25" s="8" t="s">
        <v>68</v>
      </c>
      <c r="C25" s="8" t="s">
        <v>15</v>
      </c>
      <c r="D25" s="8">
        <v>30000</v>
      </c>
      <c r="E25" s="8">
        <v>1</v>
      </c>
      <c r="F25" s="8">
        <v>30000</v>
      </c>
      <c r="G25" s="8">
        <v>1E+30</v>
      </c>
      <c r="H25" s="8">
        <v>1200</v>
      </c>
    </row>
    <row r="26" spans="1:8" x14ac:dyDescent="0.35">
      <c r="B26" s="8" t="s">
        <v>69</v>
      </c>
      <c r="C26" s="8" t="s">
        <v>16</v>
      </c>
      <c r="D26" s="8">
        <v>120</v>
      </c>
      <c r="E26" s="8">
        <v>-200</v>
      </c>
      <c r="F26" s="8">
        <v>120</v>
      </c>
      <c r="G26" s="8">
        <v>5.9999999999999964</v>
      </c>
      <c r="H26" s="8">
        <v>144</v>
      </c>
    </row>
    <row r="27" spans="1:8" x14ac:dyDescent="0.35">
      <c r="B27" s="8" t="s">
        <v>70</v>
      </c>
      <c r="C27" s="8" t="s">
        <v>17</v>
      </c>
      <c r="D27" s="8">
        <v>24</v>
      </c>
      <c r="E27" s="8">
        <v>-200</v>
      </c>
      <c r="F27" s="8">
        <v>24</v>
      </c>
      <c r="G27" s="8">
        <v>5.9999999999999964</v>
      </c>
      <c r="H27" s="8">
        <v>24</v>
      </c>
    </row>
    <row r="28" spans="1:8" x14ac:dyDescent="0.35">
      <c r="B28" s="8" t="s">
        <v>71</v>
      </c>
      <c r="C28" s="8" t="s">
        <v>18</v>
      </c>
      <c r="D28" s="8">
        <v>1</v>
      </c>
      <c r="E28" s="8">
        <v>1</v>
      </c>
      <c r="F28" s="8">
        <v>1</v>
      </c>
      <c r="G28" s="8">
        <v>1E+30</v>
      </c>
      <c r="H28" s="8">
        <v>1</v>
      </c>
    </row>
    <row r="29" spans="1:8" x14ac:dyDescent="0.35">
      <c r="B29" s="8" t="s">
        <v>72</v>
      </c>
      <c r="C29" s="8" t="s">
        <v>19</v>
      </c>
      <c r="D29" s="8">
        <v>9</v>
      </c>
      <c r="E29" s="8">
        <v>0</v>
      </c>
      <c r="F29" s="8">
        <v>9</v>
      </c>
      <c r="G29" s="8">
        <v>1E+30</v>
      </c>
      <c r="H29" s="8">
        <v>9</v>
      </c>
    </row>
    <row r="30" spans="1:8" ht="15" thickBot="1" x14ac:dyDescent="0.4">
      <c r="B30" s="9" t="s">
        <v>73</v>
      </c>
      <c r="C30" s="9" t="s">
        <v>20</v>
      </c>
      <c r="D30" s="9">
        <v>15</v>
      </c>
      <c r="E30" s="9">
        <v>0</v>
      </c>
      <c r="F30" s="9">
        <v>15</v>
      </c>
      <c r="G30" s="9">
        <v>1E+30</v>
      </c>
      <c r="H30" s="9">
        <v>0.59999999999999964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zoomScaleNormal="100" workbookViewId="0">
      <selection activeCell="A3" sqref="A3:N5"/>
    </sheetView>
  </sheetViews>
  <sheetFormatPr baseColWidth="10" defaultRowHeight="14.5" x14ac:dyDescent="0.35"/>
  <cols>
    <col min="1" max="1" width="10.81640625" customWidth="1"/>
    <col min="2" max="13" width="7.7265625" customWidth="1"/>
    <col min="15" max="15" width="4.7265625" customWidth="1"/>
  </cols>
  <sheetData>
    <row r="3" spans="1:16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6" x14ac:dyDescent="0.35">
      <c r="A4" s="1" t="s">
        <v>13</v>
      </c>
      <c r="B4" s="13">
        <v>0</v>
      </c>
      <c r="C4" s="13">
        <v>14.4</v>
      </c>
      <c r="D4" s="13">
        <v>0</v>
      </c>
      <c r="E4" s="13">
        <v>1200</v>
      </c>
      <c r="F4" s="13">
        <v>24</v>
      </c>
      <c r="G4" s="13">
        <v>0</v>
      </c>
      <c r="H4" s="13">
        <v>0</v>
      </c>
      <c r="I4" s="13">
        <v>0</v>
      </c>
      <c r="J4" s="13">
        <v>0</v>
      </c>
      <c r="K4" s="13">
        <v>1</v>
      </c>
      <c r="L4" s="13">
        <v>9</v>
      </c>
      <c r="M4" s="13">
        <v>0.59999999999999964</v>
      </c>
    </row>
    <row r="5" spans="1:16" x14ac:dyDescent="0.35">
      <c r="A5" s="1" t="s">
        <v>14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1</v>
      </c>
      <c r="H5" s="15">
        <v>1000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6">
        <f>SUMPRODUCT(B5:M5,$B$4:$M$4)</f>
        <v>1201</v>
      </c>
    </row>
    <row r="8" spans="1:16" x14ac:dyDescent="0.35">
      <c r="A8" s="2" t="s">
        <v>15</v>
      </c>
      <c r="B8" s="1">
        <v>2500</v>
      </c>
      <c r="C8" s="1">
        <v>2000</v>
      </c>
      <c r="D8" s="1">
        <v>-1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6">
        <f>SUMPRODUCT(B8:M8,$B$4:$M$4)</f>
        <v>30000</v>
      </c>
      <c r="O8" t="s">
        <v>23</v>
      </c>
      <c r="P8">
        <v>30000</v>
      </c>
    </row>
    <row r="9" spans="1:16" x14ac:dyDescent="0.35">
      <c r="A9" s="2" t="s">
        <v>16</v>
      </c>
      <c r="B9" s="1">
        <v>15</v>
      </c>
      <c r="C9" s="1">
        <v>10</v>
      </c>
      <c r="D9" s="1">
        <v>0</v>
      </c>
      <c r="E9" s="1">
        <v>0</v>
      </c>
      <c r="F9" s="1">
        <v>-1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f t="shared" ref="N9:N13" si="0">SUMPRODUCT(B9:M9,$B$4:$M$4)</f>
        <v>120</v>
      </c>
      <c r="O9" t="s">
        <v>23</v>
      </c>
      <c r="P9">
        <v>120</v>
      </c>
    </row>
    <row r="10" spans="1:16" x14ac:dyDescent="0.35">
      <c r="A10" s="2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1</v>
      </c>
      <c r="G10" s="1">
        <v>0</v>
      </c>
      <c r="H10" s="1">
        <v>-1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6">
        <f t="shared" si="0"/>
        <v>24</v>
      </c>
      <c r="O10" t="s">
        <v>23</v>
      </c>
      <c r="P10">
        <v>24</v>
      </c>
    </row>
    <row r="11" spans="1:16" x14ac:dyDescent="0.35">
      <c r="A11" s="2" t="s">
        <v>18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-1</v>
      </c>
      <c r="K11" s="1">
        <v>1</v>
      </c>
      <c r="L11" s="1">
        <v>0</v>
      </c>
      <c r="M11" s="1">
        <v>0</v>
      </c>
      <c r="N11" s="6">
        <f t="shared" si="0"/>
        <v>1</v>
      </c>
      <c r="O11" t="s">
        <v>23</v>
      </c>
      <c r="P11">
        <v>1</v>
      </c>
    </row>
    <row r="12" spans="1:16" x14ac:dyDescent="0.35">
      <c r="A12" s="4" t="s">
        <v>19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6">
        <f t="shared" si="0"/>
        <v>9</v>
      </c>
      <c r="O12" t="s">
        <v>23</v>
      </c>
      <c r="P12">
        <v>9</v>
      </c>
    </row>
    <row r="13" spans="1:16" x14ac:dyDescent="0.35">
      <c r="A13" s="4" t="s">
        <v>20</v>
      </c>
      <c r="B13" s="1">
        <v>1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6">
        <f t="shared" si="0"/>
        <v>15</v>
      </c>
      <c r="O13" t="s">
        <v>23</v>
      </c>
      <c r="P13">
        <v>15</v>
      </c>
    </row>
    <row r="16" spans="1:16" x14ac:dyDescent="0.35">
      <c r="A16" s="3" t="s">
        <v>21</v>
      </c>
    </row>
    <row r="17" spans="1:1" x14ac:dyDescent="0.35">
      <c r="A17" s="5" t="s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/>
  </sheetViews>
  <sheetFormatPr baseColWidth="10" defaultRowHeight="14.5" x14ac:dyDescent="0.35"/>
  <cols>
    <col min="1" max="1" width="2.26953125" customWidth="1"/>
    <col min="2" max="2" width="6.453125" bestFit="1" customWidth="1"/>
    <col min="3" max="3" width="23.453125" bestFit="1" customWidth="1"/>
    <col min="4" max="4" width="6" bestFit="1" customWidth="1"/>
    <col min="5" max="5" width="9.26953125" bestFit="1" customWidth="1"/>
    <col min="6" max="6" width="12.81640625" customWidth="1"/>
    <col min="7" max="8" width="10.54296875" customWidth="1"/>
  </cols>
  <sheetData>
    <row r="1" spans="1:8" x14ac:dyDescent="0.35">
      <c r="A1" s="7" t="s">
        <v>24</v>
      </c>
    </row>
    <row r="2" spans="1:8" x14ac:dyDescent="0.35">
      <c r="A2" s="7" t="s">
        <v>79</v>
      </c>
    </row>
    <row r="3" spans="1:8" x14ac:dyDescent="0.35">
      <c r="A3" s="7" t="s">
        <v>80</v>
      </c>
    </row>
    <row r="6" spans="1:8" ht="15" thickBot="1" x14ac:dyDescent="0.4">
      <c r="A6" t="s">
        <v>27</v>
      </c>
    </row>
    <row r="7" spans="1:8" x14ac:dyDescent="0.35">
      <c r="B7" s="10"/>
      <c r="C7" s="10"/>
      <c r="D7" s="10" t="s">
        <v>30</v>
      </c>
      <c r="E7" s="10" t="s">
        <v>32</v>
      </c>
      <c r="F7" s="10" t="s">
        <v>34</v>
      </c>
      <c r="G7" s="10" t="s">
        <v>36</v>
      </c>
      <c r="H7" s="10" t="s">
        <v>36</v>
      </c>
    </row>
    <row r="8" spans="1:8" ht="15" thickBot="1" x14ac:dyDescent="0.4">
      <c r="B8" s="11" t="s">
        <v>28</v>
      </c>
      <c r="C8" s="11" t="s">
        <v>29</v>
      </c>
      <c r="D8" s="11" t="s">
        <v>31</v>
      </c>
      <c r="E8" s="11" t="s">
        <v>33</v>
      </c>
      <c r="F8" s="11" t="s">
        <v>35</v>
      </c>
      <c r="G8" s="11" t="s">
        <v>37</v>
      </c>
      <c r="H8" s="11" t="s">
        <v>38</v>
      </c>
    </row>
    <row r="9" spans="1:8" x14ac:dyDescent="0.35">
      <c r="B9" s="8" t="s">
        <v>44</v>
      </c>
      <c r="C9" s="8" t="s">
        <v>45</v>
      </c>
      <c r="D9" s="8">
        <v>1</v>
      </c>
      <c r="E9" s="8">
        <v>0</v>
      </c>
      <c r="F9" s="8">
        <v>0</v>
      </c>
      <c r="G9" s="8">
        <v>2.5</v>
      </c>
      <c r="H9" s="8">
        <v>2.5</v>
      </c>
    </row>
    <row r="10" spans="1:8" x14ac:dyDescent="0.35">
      <c r="B10" s="8" t="s">
        <v>46</v>
      </c>
      <c r="C10" s="8" t="s">
        <v>47</v>
      </c>
      <c r="D10" s="8">
        <v>13.75</v>
      </c>
      <c r="E10" s="8">
        <v>0</v>
      </c>
      <c r="F10" s="8">
        <v>0</v>
      </c>
      <c r="G10" s="8">
        <v>2</v>
      </c>
      <c r="H10" s="8">
        <v>2</v>
      </c>
    </row>
    <row r="11" spans="1:8" x14ac:dyDescent="0.35">
      <c r="B11" s="8" t="s">
        <v>48</v>
      </c>
      <c r="C11" s="8" t="s">
        <v>49</v>
      </c>
      <c r="D11" s="8">
        <v>0</v>
      </c>
      <c r="E11" s="8">
        <v>5.0000000000000001E-3</v>
      </c>
      <c r="F11" s="8">
        <v>0</v>
      </c>
      <c r="G11" s="8">
        <v>1E+30</v>
      </c>
      <c r="H11" s="8">
        <v>5.0000000000000001E-3</v>
      </c>
    </row>
    <row r="12" spans="1:8" x14ac:dyDescent="0.35">
      <c r="B12" s="8" t="s">
        <v>50</v>
      </c>
      <c r="C12" s="8" t="s">
        <v>51</v>
      </c>
      <c r="D12" s="8">
        <v>0</v>
      </c>
      <c r="E12" s="8">
        <v>0.995</v>
      </c>
      <c r="F12" s="8">
        <v>1</v>
      </c>
      <c r="G12" s="8">
        <v>1E+30</v>
      </c>
      <c r="H12" s="8">
        <v>0.995</v>
      </c>
    </row>
    <row r="13" spans="1:8" x14ac:dyDescent="0.35">
      <c r="B13" s="8" t="s">
        <v>52</v>
      </c>
      <c r="C13" s="8" t="s">
        <v>53</v>
      </c>
      <c r="D13" s="8">
        <v>32.5</v>
      </c>
      <c r="E13" s="8">
        <v>0</v>
      </c>
      <c r="F13" s="8">
        <v>0</v>
      </c>
      <c r="G13" s="8">
        <v>1</v>
      </c>
      <c r="H13" s="8">
        <v>1</v>
      </c>
    </row>
    <row r="14" spans="1:8" x14ac:dyDescent="0.35">
      <c r="B14" s="8" t="s">
        <v>54</v>
      </c>
      <c r="C14" s="8" t="s">
        <v>55</v>
      </c>
      <c r="D14" s="8">
        <v>0</v>
      </c>
      <c r="E14" s="8">
        <v>2</v>
      </c>
      <c r="F14" s="8">
        <v>1</v>
      </c>
      <c r="G14" s="8">
        <v>1E+30</v>
      </c>
      <c r="H14" s="8">
        <v>2</v>
      </c>
    </row>
    <row r="15" spans="1:8" x14ac:dyDescent="0.35">
      <c r="B15" s="8" t="s">
        <v>56</v>
      </c>
      <c r="C15" s="8" t="s">
        <v>57</v>
      </c>
      <c r="D15" s="8">
        <v>8.5</v>
      </c>
      <c r="E15" s="8">
        <v>0</v>
      </c>
      <c r="F15" s="8">
        <v>1</v>
      </c>
      <c r="G15" s="8">
        <v>1</v>
      </c>
      <c r="H15" s="8">
        <v>1</v>
      </c>
    </row>
    <row r="16" spans="1:8" x14ac:dyDescent="0.35">
      <c r="B16" s="8" t="s">
        <v>58</v>
      </c>
      <c r="C16" s="8" t="s">
        <v>59</v>
      </c>
      <c r="D16" s="8">
        <v>0</v>
      </c>
      <c r="E16" s="8">
        <v>1</v>
      </c>
      <c r="F16" s="8">
        <v>0</v>
      </c>
      <c r="G16" s="8">
        <v>1E+30</v>
      </c>
      <c r="H16" s="8">
        <v>1</v>
      </c>
    </row>
    <row r="17" spans="1:8" x14ac:dyDescent="0.35">
      <c r="B17" s="8" t="s">
        <v>60</v>
      </c>
      <c r="C17" s="8" t="s">
        <v>61</v>
      </c>
      <c r="D17" s="8">
        <v>0</v>
      </c>
      <c r="E17" s="8">
        <v>2.5</v>
      </c>
      <c r="F17" s="8">
        <v>0</v>
      </c>
      <c r="G17" s="8">
        <v>1E+30</v>
      </c>
      <c r="H17" s="8">
        <v>2.5</v>
      </c>
    </row>
    <row r="18" spans="1:8" x14ac:dyDescent="0.35">
      <c r="B18" s="8" t="s">
        <v>62</v>
      </c>
      <c r="C18" s="8" t="s">
        <v>63</v>
      </c>
      <c r="D18" s="8">
        <v>0</v>
      </c>
      <c r="E18" s="8">
        <v>2.5</v>
      </c>
      <c r="F18" s="8">
        <v>5</v>
      </c>
      <c r="G18" s="8">
        <v>1E+30</v>
      </c>
      <c r="H18" s="8">
        <v>2.5</v>
      </c>
    </row>
    <row r="19" spans="1:8" x14ac:dyDescent="0.35">
      <c r="B19" s="8" t="s">
        <v>64</v>
      </c>
      <c r="C19" s="8" t="s">
        <v>65</v>
      </c>
      <c r="D19" s="8">
        <v>8</v>
      </c>
      <c r="E19" s="8">
        <v>0</v>
      </c>
      <c r="F19" s="8">
        <v>0</v>
      </c>
      <c r="G19" s="8">
        <v>2.5</v>
      </c>
      <c r="H19" s="8">
        <v>2.5</v>
      </c>
    </row>
    <row r="20" spans="1:8" ht="15" thickBot="1" x14ac:dyDescent="0.4">
      <c r="B20" s="9" t="s">
        <v>66</v>
      </c>
      <c r="C20" s="9" t="s">
        <v>67</v>
      </c>
      <c r="D20" s="9">
        <v>0.24999999999999967</v>
      </c>
      <c r="E20" s="9">
        <v>0</v>
      </c>
      <c r="F20" s="9">
        <v>0</v>
      </c>
      <c r="G20" s="9">
        <v>10</v>
      </c>
      <c r="H20" s="9">
        <v>10</v>
      </c>
    </row>
    <row r="22" spans="1:8" ht="15" thickBot="1" x14ac:dyDescent="0.4">
      <c r="A22" t="s">
        <v>39</v>
      </c>
    </row>
    <row r="23" spans="1:8" x14ac:dyDescent="0.35">
      <c r="B23" s="10"/>
      <c r="C23" s="10"/>
      <c r="D23" s="10" t="s">
        <v>30</v>
      </c>
      <c r="E23" s="10" t="s">
        <v>40</v>
      </c>
      <c r="F23" s="10" t="s">
        <v>42</v>
      </c>
      <c r="G23" s="10" t="s">
        <v>36</v>
      </c>
      <c r="H23" s="10" t="s">
        <v>36</v>
      </c>
    </row>
    <row r="24" spans="1:8" ht="15" thickBot="1" x14ac:dyDescent="0.4">
      <c r="B24" s="11" t="s">
        <v>28</v>
      </c>
      <c r="C24" s="11" t="s">
        <v>29</v>
      </c>
      <c r="D24" s="11" t="s">
        <v>31</v>
      </c>
      <c r="E24" s="11" t="s">
        <v>41</v>
      </c>
      <c r="F24" s="11" t="s">
        <v>43</v>
      </c>
      <c r="G24" s="11" t="s">
        <v>37</v>
      </c>
      <c r="H24" s="11" t="s">
        <v>38</v>
      </c>
    </row>
    <row r="25" spans="1:8" x14ac:dyDescent="0.35">
      <c r="B25" s="8" t="s">
        <v>68</v>
      </c>
      <c r="C25" s="8" t="s">
        <v>15</v>
      </c>
      <c r="D25" s="8">
        <v>30000</v>
      </c>
      <c r="E25" s="8">
        <v>5.0000000000000001E-3</v>
      </c>
      <c r="F25" s="8">
        <v>30000</v>
      </c>
      <c r="G25" s="8">
        <v>499.99999999999932</v>
      </c>
      <c r="H25" s="8">
        <v>1700</v>
      </c>
    </row>
    <row r="26" spans="1:8" x14ac:dyDescent="0.35">
      <c r="B26" s="8" t="s">
        <v>69</v>
      </c>
      <c r="C26" s="8" t="s">
        <v>16</v>
      </c>
      <c r="D26" s="8">
        <v>120</v>
      </c>
      <c r="E26" s="8">
        <v>-1</v>
      </c>
      <c r="F26" s="8">
        <v>120</v>
      </c>
      <c r="G26" s="8">
        <v>8.5</v>
      </c>
      <c r="H26" s="8">
        <v>1E+30</v>
      </c>
    </row>
    <row r="27" spans="1:8" x14ac:dyDescent="0.35">
      <c r="B27" s="8" t="s">
        <v>70</v>
      </c>
      <c r="C27" s="8" t="s">
        <v>17</v>
      </c>
      <c r="D27" s="8">
        <v>24</v>
      </c>
      <c r="E27" s="8">
        <v>-1</v>
      </c>
      <c r="F27" s="8">
        <v>24</v>
      </c>
      <c r="G27" s="8">
        <v>8.5</v>
      </c>
      <c r="H27" s="8">
        <v>1E+30</v>
      </c>
    </row>
    <row r="28" spans="1:8" x14ac:dyDescent="0.35">
      <c r="B28" s="8" t="s">
        <v>71</v>
      </c>
      <c r="C28" s="8" t="s">
        <v>18</v>
      </c>
      <c r="D28" s="8">
        <v>1</v>
      </c>
      <c r="E28" s="8">
        <v>2.5</v>
      </c>
      <c r="F28" s="8">
        <v>1</v>
      </c>
      <c r="G28" s="8">
        <v>8</v>
      </c>
      <c r="H28" s="8">
        <v>0.99999999999999867</v>
      </c>
    </row>
    <row r="29" spans="1:8" x14ac:dyDescent="0.35">
      <c r="B29" s="8" t="s">
        <v>72</v>
      </c>
      <c r="C29" s="8" t="s">
        <v>19</v>
      </c>
      <c r="D29" s="8">
        <v>9</v>
      </c>
      <c r="E29" s="8">
        <v>0</v>
      </c>
      <c r="F29" s="8">
        <v>9</v>
      </c>
      <c r="G29" s="8">
        <v>1E+30</v>
      </c>
      <c r="H29" s="8">
        <v>8</v>
      </c>
    </row>
    <row r="30" spans="1:8" ht="15" thickBot="1" x14ac:dyDescent="0.4">
      <c r="B30" s="9" t="s">
        <v>73</v>
      </c>
      <c r="C30" s="9" t="s">
        <v>20</v>
      </c>
      <c r="D30" s="9">
        <v>15</v>
      </c>
      <c r="E30" s="9">
        <v>0</v>
      </c>
      <c r="F30" s="9">
        <v>15</v>
      </c>
      <c r="G30" s="9">
        <v>1E+30</v>
      </c>
      <c r="H30" s="9">
        <v>0.24999999999999967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zoomScaleNormal="100" workbookViewId="0">
      <selection activeCell="F19" sqref="F19"/>
    </sheetView>
  </sheetViews>
  <sheetFormatPr baseColWidth="10" defaultRowHeight="14.5" x14ac:dyDescent="0.35"/>
  <cols>
    <col min="1" max="1" width="10.81640625" customWidth="1"/>
    <col min="2" max="13" width="7.7265625" customWidth="1"/>
    <col min="15" max="15" width="4.7265625" customWidth="1"/>
  </cols>
  <sheetData>
    <row r="3" spans="1:16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6" x14ac:dyDescent="0.35">
      <c r="A4" s="1" t="s">
        <v>13</v>
      </c>
      <c r="B4" s="13">
        <v>1</v>
      </c>
      <c r="C4" s="13">
        <v>13.75</v>
      </c>
      <c r="D4" s="13">
        <v>0</v>
      </c>
      <c r="E4" s="13">
        <v>0</v>
      </c>
      <c r="F4" s="12">
        <v>32.5</v>
      </c>
      <c r="G4" s="13">
        <v>0</v>
      </c>
      <c r="H4" s="12">
        <v>8.5</v>
      </c>
      <c r="I4" s="13">
        <v>0</v>
      </c>
      <c r="J4" s="13">
        <v>0</v>
      </c>
      <c r="K4" s="13">
        <v>0</v>
      </c>
      <c r="L4" s="13">
        <v>8</v>
      </c>
      <c r="M4" s="13">
        <v>0.24999999999999967</v>
      </c>
    </row>
    <row r="5" spans="1:16" x14ac:dyDescent="0.35">
      <c r="A5" s="1" t="s">
        <v>14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1</v>
      </c>
      <c r="H5" s="1">
        <v>1</v>
      </c>
      <c r="I5" s="1">
        <v>0</v>
      </c>
      <c r="J5" s="1">
        <v>0</v>
      </c>
      <c r="K5" s="4">
        <v>5</v>
      </c>
      <c r="L5" s="1">
        <v>0</v>
      </c>
      <c r="M5" s="1">
        <v>0</v>
      </c>
      <c r="N5" s="6">
        <f>SUMPRODUCT(B5:M5,$B$4:$M$4)</f>
        <v>8.5</v>
      </c>
    </row>
    <row r="8" spans="1:16" x14ac:dyDescent="0.35">
      <c r="A8" s="2" t="s">
        <v>15</v>
      </c>
      <c r="B8" s="1">
        <v>2500</v>
      </c>
      <c r="C8" s="1">
        <v>2000</v>
      </c>
      <c r="D8" s="1">
        <v>-1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6">
        <f>SUMPRODUCT(B8:M8,$B$4:$M$4)</f>
        <v>30000</v>
      </c>
      <c r="O8" t="s">
        <v>23</v>
      </c>
      <c r="P8">
        <v>30000</v>
      </c>
    </row>
    <row r="9" spans="1:16" x14ac:dyDescent="0.35">
      <c r="A9" s="2" t="s">
        <v>16</v>
      </c>
      <c r="B9" s="1">
        <v>15</v>
      </c>
      <c r="C9" s="1">
        <v>10</v>
      </c>
      <c r="D9" s="1">
        <v>0</v>
      </c>
      <c r="E9" s="1">
        <v>0</v>
      </c>
      <c r="F9" s="1">
        <v>-1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f t="shared" ref="N9:N13" si="0">SUMPRODUCT(B9:M9,$B$4:$M$4)</f>
        <v>120</v>
      </c>
      <c r="O9" t="s">
        <v>23</v>
      </c>
      <c r="P9">
        <v>120</v>
      </c>
    </row>
    <row r="10" spans="1:16" x14ac:dyDescent="0.35">
      <c r="A10" s="2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1</v>
      </c>
      <c r="G10" s="1">
        <v>0</v>
      </c>
      <c r="H10" s="1">
        <v>-1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6">
        <f t="shared" si="0"/>
        <v>24</v>
      </c>
      <c r="O10" t="s">
        <v>23</v>
      </c>
      <c r="P10">
        <v>24</v>
      </c>
    </row>
    <row r="11" spans="1:16" x14ac:dyDescent="0.35">
      <c r="A11" s="2" t="s">
        <v>18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-1</v>
      </c>
      <c r="K11" s="1">
        <v>1</v>
      </c>
      <c r="L11" s="1">
        <v>0</v>
      </c>
      <c r="M11" s="1">
        <v>0</v>
      </c>
      <c r="N11" s="6">
        <f t="shared" si="0"/>
        <v>1</v>
      </c>
      <c r="O11" t="s">
        <v>23</v>
      </c>
      <c r="P11">
        <v>1</v>
      </c>
    </row>
    <row r="12" spans="1:16" x14ac:dyDescent="0.35">
      <c r="A12" s="4" t="s">
        <v>19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6">
        <f t="shared" si="0"/>
        <v>9</v>
      </c>
      <c r="O12" t="s">
        <v>23</v>
      </c>
      <c r="P12">
        <v>9</v>
      </c>
    </row>
    <row r="13" spans="1:16" x14ac:dyDescent="0.35">
      <c r="A13" s="4" t="s">
        <v>20</v>
      </c>
      <c r="B13" s="1">
        <v>1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6">
        <f t="shared" si="0"/>
        <v>15</v>
      </c>
      <c r="O13" t="s">
        <v>23</v>
      </c>
      <c r="P13">
        <v>15</v>
      </c>
    </row>
    <row r="16" spans="1:16" x14ac:dyDescent="0.35">
      <c r="A16" s="3" t="s">
        <v>21</v>
      </c>
    </row>
    <row r="17" spans="1:1" x14ac:dyDescent="0.35">
      <c r="A17" s="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Informe de sensibilidad 1</vt:lpstr>
      <vt:lpstr>A</vt:lpstr>
      <vt:lpstr>Informe de sensibilidad 2</vt:lpstr>
      <vt:lpstr>B</vt:lpstr>
      <vt:lpstr>Informe de sensibilidad 3</vt:lpstr>
      <vt:lpstr>Informe de sensibilidad 4</vt:lpstr>
      <vt:lpstr>B (2)</vt:lpstr>
      <vt:lpstr>Informe de sensibilidad 5</vt:lpstr>
      <vt:lpstr>C</vt:lpstr>
      <vt:lpstr>Resumen</vt:lpstr>
    </vt:vector>
  </TitlesOfParts>
  <Company>DESKTOP-NJU37NK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Administrador</cp:lastModifiedBy>
  <dcterms:created xsi:type="dcterms:W3CDTF">2017-10-27T16:07:22Z</dcterms:created>
  <dcterms:modified xsi:type="dcterms:W3CDTF">2018-08-27T10:43:17Z</dcterms:modified>
</cp:coreProperties>
</file>